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255" tabRatio="867"/>
  </bookViews>
  <sheets>
    <sheet name="附表01-统计表" sheetId="11" r:id="rId1"/>
    <sheet name="附表02-内部审批表" sheetId="23" r:id="rId2"/>
    <sheet name="附表03-1-1处置申请表（设备＜20万）" sheetId="14" r:id="rId3"/>
    <sheet name="附表03-1-3处置表20万元≤单价＜50万元(0)" sheetId="30" r:id="rId4"/>
    <sheet name="附表03-1-3处置表20万元≤单价＜50万元(1)" sheetId="31" r:id="rId5"/>
    <sheet name="附表03-4家具" sheetId="29" r:id="rId6"/>
    <sheet name="附表03-5附件-明细" sheetId="21" r:id="rId7"/>
    <sheet name="附表03-6附件-专家" sheetId="22" r:id="rId8"/>
    <sheet name="表1填写示例" sheetId="9" state="hidden" r:id="rId9"/>
  </sheets>
  <definedNames>
    <definedName name="_xlnm.Print_Titles" localSheetId="8">表1填写示例!$5:$5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<sst xmlns="http://schemas.openxmlformats.org/spreadsheetml/2006/main" count="934" uniqueCount="459">
  <si>
    <t>苏州大学资产盘点统计表</t>
  </si>
  <si>
    <t>填报日期：</t>
  </si>
  <si>
    <t>单位名称（章）：</t>
  </si>
  <si>
    <t>药学院</t>
  </si>
  <si>
    <t>单位代码：</t>
  </si>
  <si>
    <t>大类名称</t>
  </si>
  <si>
    <t>盘实</t>
  </si>
  <si>
    <t>盘亏</t>
  </si>
  <si>
    <t>盘盈</t>
  </si>
  <si>
    <t>合计</t>
  </si>
  <si>
    <t>在用</t>
  </si>
  <si>
    <t>报废</t>
  </si>
  <si>
    <t>闲置</t>
  </si>
  <si>
    <t>资产数量（台、套）</t>
  </si>
  <si>
    <t>原值（元）</t>
  </si>
  <si>
    <t>房屋及构筑物</t>
  </si>
  <si>
    <t>通用设备</t>
  </si>
  <si>
    <t>专用设备</t>
  </si>
  <si>
    <t>文物、陈列品</t>
  </si>
  <si>
    <t>图书、档案</t>
  </si>
  <si>
    <t>家具、用具、装具</t>
  </si>
  <si>
    <t>小计</t>
  </si>
  <si>
    <t>无形资产</t>
  </si>
  <si>
    <t>低值资产</t>
  </si>
  <si>
    <t>江苏省行政事业单位</t>
  </si>
  <si>
    <t>国有资产处置内部审批表</t>
  </si>
  <si>
    <t>单位名称：药学院</t>
  </si>
  <si>
    <t>2023年11月28日</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</si>
  <si>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</si>
  <si>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</si>
  <si>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</si>
  <si>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</si>
  <si>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</si>
  <si>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</si>
  <si>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</si>
  <si>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</si>
  <si>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</si>
  <si>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</si>
  <si>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</si>
  <si>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</si>
  <si>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资产分管领导：</t>
  </si>
  <si>
    <t>资产部门负责人：</t>
  </si>
  <si>
    <t>经办人：</t>
  </si>
  <si>
    <t xml:space="preserve">           2023年 12 月 01日  </t>
  </si>
  <si>
    <t xml:space="preserve">                  年  月  日</t>
  </si>
  <si>
    <t>苏州大学设备（单价＜20万元）处置申请表</t>
  </si>
  <si>
    <t xml:space="preserve">申请单位：                       </t>
  </si>
  <si>
    <t>申请日期：2023-11-28</t>
  </si>
  <si>
    <t>资产类别</t>
  </si>
  <si>
    <t>设备</t>
  </si>
  <si>
    <t>处置方式（报损须附相关材料）：</t>
  </si>
  <si>
    <r>
      <rPr>
        <sz val="14"/>
        <color indexed="8"/>
        <rFont val="Wingdings 2"/>
        <charset val="2"/>
      </rPr>
      <t>R</t>
    </r>
    <r>
      <rPr>
        <sz val="14"/>
        <color indexed="8"/>
        <rFont val="宋体"/>
        <charset val="134"/>
      </rPr>
      <t>报废</t>
    </r>
    <r>
      <rPr>
        <sz val="14"/>
        <color indexed="8"/>
        <rFont val="Times New Roman"/>
        <charset val="134"/>
      </rPr>
      <t xml:space="preserve">       </t>
    </r>
    <r>
      <rPr>
        <sz val="14"/>
        <color indexed="8"/>
        <rFont val="宋体"/>
        <charset val="134"/>
      </rPr>
      <t>□报损</t>
    </r>
  </si>
  <si>
    <t>拟处置原因：</t>
  </si>
  <si>
    <r>
      <rPr>
        <sz val="12"/>
        <color theme="1"/>
        <rFont val="Times New Roman"/>
        <charset val="134"/>
      </rPr>
      <t xml:space="preserve"> </t>
    </r>
    <r>
      <rPr>
        <sz val="12"/>
        <color theme="1"/>
        <rFont val="宋体"/>
        <charset val="134"/>
      </rPr>
      <t>笔记本电脑、平板电脑、计算机、打印机等办公设备年限已久，故障频繁。</t>
    </r>
    <r>
      <rPr>
        <sz val="12"/>
        <color theme="1"/>
        <rFont val="Times New Roman"/>
        <charset val="134"/>
      </rPr>
      <t xml:space="preserve">
 </t>
    </r>
    <r>
      <rPr>
        <sz val="12"/>
        <color theme="1"/>
        <rFont val="宋体"/>
        <charset val="134"/>
      </rPr>
      <t>冰箱、移液器、离心机、风机、超声波清洗器、激光器、旋转蒸发仪、干燥箱、显微镜等常用仪器设备，使用频率高，损耗严重，均已损坏。</t>
    </r>
    <r>
      <rPr>
        <sz val="12"/>
        <color theme="1"/>
        <rFont val="Times New Roman"/>
        <charset val="134"/>
      </rPr>
      <t xml:space="preserve"> 
   </t>
    </r>
    <r>
      <rPr>
        <sz val="12"/>
        <color theme="1"/>
        <rFont val="宋体"/>
        <charset val="134"/>
      </rPr>
      <t>其中</t>
    </r>
    <r>
      <rPr>
        <sz val="12"/>
        <color theme="1"/>
        <rFont val="Times New Roman"/>
        <charset val="134"/>
      </rPr>
      <t>3</t>
    </r>
    <r>
      <rPr>
        <sz val="12"/>
        <color theme="1"/>
        <rFont val="宋体"/>
        <charset val="134"/>
      </rPr>
      <t>件仪器（制冰机</t>
    </r>
    <r>
      <rPr>
        <sz val="12"/>
        <color theme="1"/>
        <rFont val="Times New Roman"/>
        <charset val="134"/>
      </rPr>
      <t>00242512</t>
    </r>
    <r>
      <rPr>
        <sz val="12"/>
        <color theme="1"/>
        <rFont val="宋体"/>
        <charset val="134"/>
      </rPr>
      <t>、灭菌锅</t>
    </r>
    <r>
      <rPr>
        <sz val="12"/>
        <color theme="1"/>
        <rFont val="Times New Roman"/>
        <charset val="134"/>
      </rPr>
      <t>00257044</t>
    </r>
    <r>
      <rPr>
        <sz val="12"/>
        <color theme="1"/>
        <rFont val="宋体"/>
        <charset val="134"/>
      </rPr>
      <t>、蠕动泵</t>
    </r>
    <r>
      <rPr>
        <sz val="12"/>
        <color theme="1"/>
        <rFont val="Times New Roman"/>
        <charset val="134"/>
      </rPr>
      <t>00254219</t>
    </r>
    <r>
      <rPr>
        <sz val="12"/>
        <color theme="1"/>
        <rFont val="宋体"/>
        <charset val="134"/>
      </rPr>
      <t>）虽仍有净值，均使用超过</t>
    </r>
    <r>
      <rPr>
        <sz val="12"/>
        <color theme="1"/>
        <rFont val="Times New Roman"/>
        <charset val="134"/>
      </rPr>
      <t>8</t>
    </r>
    <r>
      <rPr>
        <sz val="12"/>
        <color theme="1"/>
        <rFont val="宋体"/>
        <charset val="134"/>
      </rPr>
      <t>年，早已故障，占用实验室空间，不值得维修。</t>
    </r>
  </si>
  <si>
    <t>日期： 2023 年 12 月  04 日</t>
  </si>
  <si>
    <t>专家组鉴定意见（资产使用单位组织鉴定）：</t>
  </si>
  <si>
    <t>申请报废的66件仪器设备均已达到报废条件，其余3件仪器虽仍有净值，但均使用超过8年，早已故障，不值得维修。同意报废。</t>
  </si>
  <si>
    <t>专家组成员签字：</t>
  </si>
  <si>
    <t>资产使用单位（盖章）审核意见：</t>
  </si>
  <si>
    <t>经保管人申请，学院专家进行技术鉴定，同意以上69件仪器设备进行报废。</t>
  </si>
  <si>
    <t>资产管理员（签字）：          单位负责人（签字）：</t>
  </si>
  <si>
    <t>国有资产管理处（盖章）审核意见：</t>
  </si>
  <si>
    <t>审核人（签字）：</t>
  </si>
  <si>
    <t>日期：    年   月   日</t>
  </si>
  <si>
    <t>说明：1、申请表一式两份，一份交国资处，一份留资产使用单位存档。</t>
  </si>
  <si>
    <t>2、拟处置资产明细见附件。</t>
  </si>
  <si>
    <t>3、专家组成员名单见附件。</t>
  </si>
  <si>
    <t>苏州大学设备（20万元≤单价＜50万元）处置申请表</t>
  </si>
  <si>
    <t>资产编号</t>
  </si>
  <si>
    <t>资产名称</t>
  </si>
  <si>
    <t>购置日期</t>
  </si>
  <si>
    <t>型号规格</t>
  </si>
  <si>
    <t>保管人</t>
  </si>
  <si>
    <t>00018460</t>
  </si>
  <si>
    <t>荧光分光光度计</t>
  </si>
  <si>
    <t>LS55</t>
  </si>
  <si>
    <t>陈晶磊</t>
  </si>
  <si>
    <r>
      <rPr>
        <sz val="14"/>
        <color indexed="8"/>
        <rFont val="Wingdings 2"/>
        <charset val="2"/>
      </rPr>
      <t>R</t>
    </r>
    <r>
      <rPr>
        <sz val="14"/>
        <color indexed="8"/>
        <rFont val="宋体"/>
        <charset val="134"/>
      </rPr>
      <t>报废</t>
    </r>
    <r>
      <rPr>
        <sz val="14"/>
        <color indexed="8"/>
        <rFont val="Wingdings 2"/>
        <charset val="2"/>
      </rPr>
      <t xml:space="preserve">  </t>
    </r>
  </si>
  <si>
    <t>□报损</t>
  </si>
  <si>
    <t>拟处置原因（含资产状况和附件情况）：该设备2009年购置，因使用频繁，设备及其附件出现故障且维修费用高昂，无法再满足科研需求。</t>
  </si>
  <si>
    <t>专家组鉴定意见（使用单位组织鉴定）：</t>
  </si>
  <si>
    <t>该设备使用频繁，设备及其附件出现故障且维修费用高昂，无法再满足科研需求，同意报废。</t>
  </si>
  <si>
    <t>经保管人申请，学院专家进行技术鉴定，同意该设备报废。</t>
  </si>
  <si>
    <t>资产管理员（签字）：         单位负责人（签字）：</t>
  </si>
  <si>
    <t>说明：1、申请表一式两份，一份交国资处，一份留资产使用单位存档；</t>
  </si>
  <si>
    <t>2、设备（20万元≤单价＜50万元）的处置须单独申请；</t>
  </si>
  <si>
    <t>00017980</t>
  </si>
  <si>
    <t>近红外光谱仪</t>
  </si>
  <si>
    <t>NICLOT　NEXU</t>
  </si>
  <si>
    <t>谢洪平</t>
  </si>
  <si>
    <t>拟处置原因（含资产状况和附件情况）：该设备2004年购置，时间久远且使用频繁，仪器老化，精度不足，无法满足科研需求，维修费用高昂。</t>
  </si>
  <si>
    <t>该仪器目前因使用频繁且已使用长达近20年，精度不足，无法满足科研需求，维修费用高昂，同意报废。</t>
  </si>
  <si>
    <t>苏州大学家具、用具、装具处置申请表</t>
  </si>
  <si>
    <t>申请单位：药学院</t>
  </si>
  <si>
    <t>拟处置原因：9件办公桌、柜子等家具均已破损，且净值为0。
其中3件实验转椅（00337834、00337835、00337836）均在实验室使用，已严重破损，无法正常使用。（该实验室已另附说明，请见附件）</t>
  </si>
  <si>
    <t>报废家具年限久远，且经历学院数次搬迁，本次申请报废的家具均已破损无法正常使用，同意报废。</t>
  </si>
  <si>
    <t>经保管人申请，学院专家进行实物勘察鉴定，同意以上家具进行报废。</t>
  </si>
  <si>
    <t xml:space="preserve"> </t>
  </si>
  <si>
    <t>附件：申请处置固定资产明细</t>
  </si>
  <si>
    <r>
      <rPr>
        <sz val="12"/>
        <color theme="1"/>
        <rFont val="宋体"/>
        <charset val="134"/>
      </rPr>
      <t>资产使用单位（章）：</t>
    </r>
    <r>
      <rPr>
        <u/>
        <sz val="12"/>
        <color indexed="8"/>
        <rFont val="宋体"/>
        <charset val="134"/>
      </rPr>
      <t xml:space="preserve">                              </t>
    </r>
  </si>
  <si>
    <t>型号</t>
  </si>
  <si>
    <t>规格</t>
  </si>
  <si>
    <t>净值（元）</t>
  </si>
  <si>
    <t>处置方式</t>
  </si>
  <si>
    <t>00034492</t>
  </si>
  <si>
    <t>微型电子计算机（平板电脑）</t>
  </si>
  <si>
    <t>32G</t>
  </si>
  <si>
    <t>无</t>
  </si>
  <si>
    <t>王剑文</t>
  </si>
  <si>
    <t>2010-09-01</t>
  </si>
  <si>
    <t>拟报废</t>
  </si>
  <si>
    <t>00270335</t>
  </si>
  <si>
    <t>微型电子计算机</t>
  </si>
  <si>
    <t>扬天T4900c</t>
  </si>
  <si>
    <t>i5-4590/4G/1T/21.5"</t>
  </si>
  <si>
    <t>张真庆</t>
  </si>
  <si>
    <t>2015-12-07</t>
  </si>
  <si>
    <t>00315647</t>
  </si>
  <si>
    <t>激光器</t>
  </si>
  <si>
    <t>MW-GX-785</t>
  </si>
  <si>
    <t>2000mW</t>
  </si>
  <si>
    <t>陈华兵</t>
  </si>
  <si>
    <t>2017-06-23</t>
  </si>
  <si>
    <t>00337835</t>
  </si>
  <si>
    <t>实验转椅</t>
  </si>
  <si>
    <t>*</t>
  </si>
  <si>
    <t>龙亚秋</t>
  </si>
  <si>
    <t>2018-09-17</t>
  </si>
  <si>
    <t>2004-04-01</t>
  </si>
  <si>
    <t>00033847</t>
  </si>
  <si>
    <t>激光打印机</t>
  </si>
  <si>
    <t>HP　1007</t>
  </si>
  <si>
    <t>2011-05-01</t>
  </si>
  <si>
    <t>00014956</t>
  </si>
  <si>
    <t>笔记本电脑</t>
  </si>
  <si>
    <t>P8700</t>
  </si>
  <si>
    <t>2.53G/4G/320G/14</t>
  </si>
  <si>
    <t>张丽030057</t>
  </si>
  <si>
    <t>2009-07-01</t>
  </si>
  <si>
    <t>00170618</t>
  </si>
  <si>
    <t>加热型磁力搅拌器</t>
  </si>
  <si>
    <t>RHbasic1</t>
  </si>
  <si>
    <t>2012-10-17</t>
  </si>
  <si>
    <t>00175595</t>
  </si>
  <si>
    <t>资料柜</t>
  </si>
  <si>
    <t>900*450*1900</t>
  </si>
  <si>
    <t>2012-11-14</t>
  </si>
  <si>
    <t>00175594</t>
  </si>
  <si>
    <t>00175596</t>
  </si>
  <si>
    <t>00184624</t>
  </si>
  <si>
    <t>Vostro</t>
  </si>
  <si>
    <t>双核G645/2G/500G/DVD/19"</t>
  </si>
  <si>
    <t>2013-04-24</t>
  </si>
  <si>
    <t>00189951</t>
  </si>
  <si>
    <t>高速粉碎机</t>
  </si>
  <si>
    <t>DFY-1000C</t>
  </si>
  <si>
    <t>陈喜华</t>
  </si>
  <si>
    <t>2013-08-05</t>
  </si>
  <si>
    <t>00232946</t>
  </si>
  <si>
    <t>移液器</t>
  </si>
  <si>
    <t>EPPENDORF</t>
  </si>
  <si>
    <t>100uL</t>
  </si>
  <si>
    <t>刘江云</t>
  </si>
  <si>
    <t>2014-04-24</t>
  </si>
  <si>
    <t>00232947</t>
  </si>
  <si>
    <t>1000uL</t>
  </si>
  <si>
    <t>00247098</t>
  </si>
  <si>
    <t>熔点仪</t>
  </si>
  <si>
    <t>SMP10</t>
  </si>
  <si>
    <t>2014-12-02</t>
  </si>
  <si>
    <t>00270334</t>
  </si>
  <si>
    <t>扬天M4900c</t>
  </si>
  <si>
    <t>i5-4590/4G/500G/21.5"</t>
  </si>
  <si>
    <t>00254219</t>
  </si>
  <si>
    <t>蠕动泵</t>
  </si>
  <si>
    <t>BT100-2J</t>
  </si>
  <si>
    <t>2015-03-09</t>
  </si>
  <si>
    <t>00337834</t>
  </si>
  <si>
    <t>00337836</t>
  </si>
  <si>
    <t>00339704</t>
  </si>
  <si>
    <t>氧气检测报警器</t>
  </si>
  <si>
    <t>ZBK-1100</t>
  </si>
  <si>
    <t>2018-10-08</t>
  </si>
  <si>
    <t>00034311</t>
  </si>
  <si>
    <t>电热鼓风干燥箱</t>
  </si>
  <si>
    <t>DHG-9123A</t>
  </si>
  <si>
    <t>王燕050058</t>
  </si>
  <si>
    <t>2009-12-01</t>
  </si>
  <si>
    <t>00145823</t>
  </si>
  <si>
    <t>E40</t>
  </si>
  <si>
    <t>2G/2G/320G/14'/DVD刻录</t>
  </si>
  <si>
    <t>薛洁</t>
  </si>
  <si>
    <t>2011-09-05</t>
  </si>
  <si>
    <t>00315740</t>
  </si>
  <si>
    <t>微型电子计算机(平板电脑)</t>
  </si>
  <si>
    <t>iPAD　pro</t>
  </si>
  <si>
    <t>256G/10.5"</t>
  </si>
  <si>
    <t>00018017</t>
  </si>
  <si>
    <t>电化学工作站</t>
  </si>
  <si>
    <t>RST5000</t>
  </si>
  <si>
    <t>00111315</t>
  </si>
  <si>
    <t>办公桌</t>
  </si>
  <si>
    <t>徐乃玉</t>
  </si>
  <si>
    <t>2009-09-10</t>
  </si>
  <si>
    <t>00170898</t>
  </si>
  <si>
    <t>自动核酸蛋白分离层析仪</t>
  </si>
  <si>
    <t>BT-100</t>
  </si>
  <si>
    <t>2012-10-24</t>
  </si>
  <si>
    <t>00188950</t>
  </si>
  <si>
    <t>TETRA 全系统</t>
  </si>
  <si>
    <t>COMP　SYS</t>
  </si>
  <si>
    <t>10W,1.5MM</t>
  </si>
  <si>
    <t>2013-07-11</t>
  </si>
  <si>
    <t>00192874</t>
  </si>
  <si>
    <t>冰箱</t>
  </si>
  <si>
    <t>BCD-133EN</t>
  </si>
  <si>
    <t>2013-09-10</t>
  </si>
  <si>
    <t>00257044</t>
  </si>
  <si>
    <t>灭菌锅</t>
  </si>
  <si>
    <t>LDZX-50KBS</t>
  </si>
  <si>
    <t>韩亮</t>
  </si>
  <si>
    <t>2015-03-26</t>
  </si>
  <si>
    <t>00300252</t>
  </si>
  <si>
    <t>更衣柜</t>
  </si>
  <si>
    <t>2016-11-29</t>
  </si>
  <si>
    <t>00014318</t>
  </si>
  <si>
    <t>冰柜</t>
  </si>
  <si>
    <t>SC316</t>
  </si>
  <si>
    <t>蒋小岗</t>
  </si>
  <si>
    <t>2010-02-01</t>
  </si>
  <si>
    <t>00014332</t>
  </si>
  <si>
    <t>消毒锅</t>
  </si>
  <si>
    <t>00014561</t>
  </si>
  <si>
    <t>液氮容器</t>
  </si>
  <si>
    <t>YDS-15</t>
  </si>
  <si>
    <t>2006-05-01</t>
  </si>
  <si>
    <t>00034029</t>
  </si>
  <si>
    <t>超声波清洗器</t>
  </si>
  <si>
    <t>SB-5200　DTDN</t>
  </si>
  <si>
    <t>2009-05-01</t>
  </si>
  <si>
    <t>00034286</t>
  </si>
  <si>
    <t>不锈钢过滤器</t>
  </si>
  <si>
    <t>1000ML</t>
  </si>
  <si>
    <t>00111246</t>
  </si>
  <si>
    <t>陆叶010105</t>
  </si>
  <si>
    <t>00166167</t>
  </si>
  <si>
    <t>不锈钢实验台</t>
  </si>
  <si>
    <t>90*120*120</t>
  </si>
  <si>
    <t>2012-09-05</t>
  </si>
  <si>
    <t>00147781</t>
  </si>
  <si>
    <t>LH531</t>
  </si>
  <si>
    <t>I3/HD300/330G/2G</t>
  </si>
  <si>
    <t>2011-09-01</t>
  </si>
  <si>
    <t>00164045</t>
  </si>
  <si>
    <t>高速台式离心机</t>
  </si>
  <si>
    <t>TGL-16G</t>
  </si>
  <si>
    <t>2012-05-25</t>
  </si>
  <si>
    <t>00167295</t>
  </si>
  <si>
    <t>隔膜泵</t>
  </si>
  <si>
    <t>AS-01</t>
  </si>
  <si>
    <t>2012-09-17</t>
  </si>
  <si>
    <t>00170900</t>
  </si>
  <si>
    <t>BT100</t>
  </si>
  <si>
    <t>00242512</t>
  </si>
  <si>
    <t>制冰机</t>
  </si>
  <si>
    <t>IMS-200</t>
  </si>
  <si>
    <t>杨慧翠</t>
  </si>
  <si>
    <t>2014-10-13</t>
  </si>
  <si>
    <t>00314365</t>
  </si>
  <si>
    <t>surface　Pro　4</t>
  </si>
  <si>
    <t>M3　6Y30/4G/128G/12.3"</t>
  </si>
  <si>
    <t>2017-06-13</t>
  </si>
  <si>
    <t>00167294</t>
  </si>
  <si>
    <t>油泵</t>
  </si>
  <si>
    <t>2XZ-2</t>
  </si>
  <si>
    <t>00166057</t>
  </si>
  <si>
    <t>超净工作台</t>
  </si>
  <si>
    <t>SW-CJ-2D</t>
  </si>
  <si>
    <t>2012-08-30</t>
  </si>
  <si>
    <t>00271306</t>
  </si>
  <si>
    <t>倒置显微镜</t>
  </si>
  <si>
    <t>XDS-3KY</t>
  </si>
  <si>
    <t>2015-12-11</t>
  </si>
  <si>
    <t>00018467</t>
  </si>
  <si>
    <t>精密天平</t>
  </si>
  <si>
    <t>MP2002</t>
  </si>
  <si>
    <t>00018338</t>
  </si>
  <si>
    <t>无油空压泵</t>
  </si>
  <si>
    <t>XWK-3A</t>
  </si>
  <si>
    <t>2009-02-01</t>
  </si>
  <si>
    <t>00034466</t>
  </si>
  <si>
    <t>226NE</t>
  </si>
  <si>
    <t>2000-01-01</t>
  </si>
  <si>
    <t>00112229</t>
  </si>
  <si>
    <t>00151020</t>
  </si>
  <si>
    <t>BCD-205CS</t>
  </si>
  <si>
    <t>2011-10-19</t>
  </si>
  <si>
    <t>00176218</t>
  </si>
  <si>
    <t>风机</t>
  </si>
  <si>
    <t>5#</t>
  </si>
  <si>
    <t>2.2kw</t>
  </si>
  <si>
    <t>00232945</t>
  </si>
  <si>
    <t>20uL</t>
  </si>
  <si>
    <t>00257709</t>
  </si>
  <si>
    <t>激光多功能一体机</t>
  </si>
  <si>
    <t>HP　M277dw</t>
  </si>
  <si>
    <t>叶娜</t>
  </si>
  <si>
    <t>2015-05-15</t>
  </si>
  <si>
    <t>00291229</t>
  </si>
  <si>
    <t>E560</t>
  </si>
  <si>
    <t>i5-6200/4G/500G/15.6"+23.6"LCD</t>
  </si>
  <si>
    <t>2016-10-18</t>
  </si>
  <si>
    <t>00317876</t>
  </si>
  <si>
    <t>镜头</t>
  </si>
  <si>
    <t>EF</t>
  </si>
  <si>
    <t>广角变焦</t>
  </si>
  <si>
    <t>2017-09-20</t>
  </si>
  <si>
    <t>00018105</t>
  </si>
  <si>
    <t>旋转蒸发仪</t>
  </si>
  <si>
    <t>N-1001S-10D</t>
  </si>
  <si>
    <t>2008-12-01</t>
  </si>
  <si>
    <t>00014289</t>
  </si>
  <si>
    <t>BCD-200NIS</t>
  </si>
  <si>
    <t>2007-05-01</t>
  </si>
  <si>
    <t>00176216</t>
  </si>
  <si>
    <t>00176217</t>
  </si>
  <si>
    <t>00247883</t>
  </si>
  <si>
    <t>扬天T4900V-00</t>
  </si>
  <si>
    <t>I7-4790/8G/1T/DVD-RAM/23.1"</t>
  </si>
  <si>
    <t>2014-12-04</t>
  </si>
  <si>
    <t>00317867</t>
  </si>
  <si>
    <t>00313733</t>
  </si>
  <si>
    <t>BCD-216TM（E）</t>
  </si>
  <si>
    <t>2017-06-05</t>
  </si>
  <si>
    <t>00181617</t>
  </si>
  <si>
    <t>半导体激光器</t>
  </si>
  <si>
    <t>660NM</t>
  </si>
  <si>
    <t>2013-03-09</t>
  </si>
  <si>
    <t>00018552</t>
  </si>
  <si>
    <t>冷却水循环泵</t>
  </si>
  <si>
    <t>CCA-20</t>
  </si>
  <si>
    <t>00034316</t>
  </si>
  <si>
    <t>动物无创血压测量系统</t>
  </si>
  <si>
    <t>CODA8-6</t>
  </si>
  <si>
    <t>2010-05-01</t>
  </si>
  <si>
    <t>00170611</t>
  </si>
  <si>
    <t>离心机</t>
  </si>
  <si>
    <t>WTL-6K</t>
  </si>
  <si>
    <t>手掌型</t>
  </si>
  <si>
    <t>00176215</t>
  </si>
  <si>
    <t>00175888</t>
  </si>
  <si>
    <t>微量移液器</t>
  </si>
  <si>
    <t>704772</t>
  </si>
  <si>
    <t>2012-11-27</t>
  </si>
  <si>
    <t>00174033</t>
  </si>
  <si>
    <t>扬天T4900D</t>
  </si>
  <si>
    <t>2.7G/2G/500G/DVD-RW/19"W</t>
  </si>
  <si>
    <t>2012-11-13</t>
  </si>
  <si>
    <t>00247887</t>
  </si>
  <si>
    <t>移液枪</t>
  </si>
  <si>
    <t>eppendorf</t>
  </si>
  <si>
    <t>10μL</t>
  </si>
  <si>
    <t>00284011</t>
  </si>
  <si>
    <t>打印机</t>
  </si>
  <si>
    <t>Laserjet　M1136　MFP</t>
  </si>
  <si>
    <t>2016-07-14</t>
  </si>
  <si>
    <t>00017953</t>
  </si>
  <si>
    <t>00017987</t>
  </si>
  <si>
    <t>毛细管电泳化学发光检测仪</t>
  </si>
  <si>
    <t>MPI-A</t>
  </si>
  <si>
    <t>00033745</t>
  </si>
  <si>
    <t>00034361</t>
  </si>
  <si>
    <t>超低温冰箱</t>
  </si>
  <si>
    <t>T02　-86℃</t>
  </si>
  <si>
    <t>00166168</t>
  </si>
  <si>
    <t>试剂柜</t>
  </si>
  <si>
    <t>100*120*40</t>
  </si>
  <si>
    <t>00246577</t>
  </si>
  <si>
    <t>服务器</t>
  </si>
  <si>
    <t>IBM　X3100　M4</t>
  </si>
  <si>
    <t>E3-1200/8G/1T/19"</t>
  </si>
  <si>
    <t>2014-11-26</t>
  </si>
  <si>
    <t>00269468</t>
  </si>
  <si>
    <t>RE-201D</t>
  </si>
  <si>
    <t>张士磊</t>
  </si>
  <si>
    <t>2015-11-25</t>
  </si>
  <si>
    <t>00314364</t>
  </si>
  <si>
    <t>三角架</t>
  </si>
  <si>
    <t>GT2545T</t>
  </si>
  <si>
    <t>00314367</t>
  </si>
  <si>
    <t>相机</t>
  </si>
  <si>
    <t>JAA638DA</t>
  </si>
  <si>
    <t>附件:专家组成员名单</t>
  </si>
  <si>
    <t>专家姓名</t>
  </si>
  <si>
    <t>所在单位及职务</t>
  </si>
  <si>
    <t>职称</t>
  </si>
  <si>
    <t>联系电话</t>
  </si>
  <si>
    <t>备注</t>
  </si>
  <si>
    <t>李环球</t>
  </si>
  <si>
    <t>副教授</t>
  </si>
  <si>
    <t>柯亨特</t>
  </si>
  <si>
    <t>教授</t>
  </si>
  <si>
    <t>唐永安</t>
  </si>
  <si>
    <t>填表人：</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</si>
  <si>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</si>
  <si>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</si>
  <si>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</si>
  <si>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</si>
  <si>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</si>
  <si>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</si>
  <si>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</si>
  <si>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</si>
  <si>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</si>
  <si>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</si>
  <si>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</si>
  <si>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</si>
  <si>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</si>
  <si>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</si>
  <si>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</si>
  <si>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</si>
  <si>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</si>
  <si>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</si>
  <si>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</si>
  <si>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</si>
  <si>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</si>
  <si>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</si>
  <si>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</si>
  <si>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</si>
  <si>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</si>
  <si>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</si>
  <si>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</si>
  <si>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</si>
  <si>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</si>
  <si>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</si>
  <si>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</si>
  <si>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</si>
  <si>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charset val="134"/>
      </rPr>
      <t>苏**</t>
    </r>
    <r>
      <rPr>
        <sz val="10"/>
        <color indexed="8"/>
        <rFont val="宋体"/>
        <charset val="134"/>
      </rPr>
      <t>〔2009〕**号</t>
    </r>
  </si>
  <si>
    <t>0011195</t>
  </si>
  <si>
    <t>***土地</t>
  </si>
  <si>
    <t>1宗，120亩</t>
  </si>
  <si>
    <t>0013584</t>
  </si>
  <si>
    <t>***房产</t>
  </si>
  <si>
    <t>8幢，14000平米</t>
  </si>
  <si>
    <t>示例2：投资****公司</t>
  </si>
  <si>
    <t>5件</t>
  </si>
  <si>
    <t>长期</t>
  </si>
  <si>
    <r>
      <rPr>
        <sz val="10"/>
        <color indexed="8"/>
        <rFont val="宋体"/>
        <charset val="134"/>
      </rPr>
      <t>苏**</t>
    </r>
    <r>
      <rPr>
        <sz val="10"/>
        <color indexed="8"/>
        <rFont val="宋体"/>
        <charset val="134"/>
      </rPr>
      <t>〔1994〕**号</t>
    </r>
  </si>
  <si>
    <t>X201450</t>
  </si>
  <si>
    <t>***设备</t>
  </si>
  <si>
    <t>1件</t>
  </si>
  <si>
    <t>Y221454</t>
  </si>
  <si>
    <t>1幢，2500平米</t>
  </si>
  <si>
    <t>0012470</t>
  </si>
  <si>
    <t>1宗，300平米</t>
  </si>
  <si>
    <t>3345121</t>
  </si>
  <si>
    <t>***知识产权</t>
  </si>
  <si>
    <r>
      <rPr>
        <sz val="10"/>
        <color indexed="8"/>
        <rFont val="宋体"/>
        <charset val="134"/>
      </rPr>
      <t>校**</t>
    </r>
    <r>
      <rPr>
        <sz val="10"/>
        <color indexed="8"/>
        <rFont val="宋体"/>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</si>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</sst>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Red]\(0.00\)"/>
    <numFmt numFmtId="178" formatCode="0.00_ "/>
  </numFmts>
  <fonts count="59">
    <font>
      <sz val="11"/>
      <color theme="1"/>
      <name val="宋体"/>
      <charset val="134"/>
      <scheme val="minor"/>
    </font>
    <font>
      <sz val="10"/>
      <color theme="1"/>
      <name val="宋体"/>
      <charset val="134"/>
      <scheme val="minor"/>
    </font>
    <font>
      <b/>
      <sz val="10"/>
      <color theme="1"/>
      <name val="宋体"/>
      <charset val="134"/>
      <scheme val="minor"/>
    </font>
    <font>
      <sz val="16"/>
      <color theme="1"/>
      <name val="仿宋"/>
      <charset val="134"/>
    </font>
    <font>
      <b/>
      <sz val="18"/>
      <color theme="1"/>
      <name val="宋体"/>
      <charset val="134"/>
      <scheme val="minor"/>
    </font>
    <font>
      <u/>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8"/>
      <color theme="1"/>
      <name val="宋体"/>
      <charset val="134"/>
      <scheme val="minor"/>
    </font>
    <font>
      <sz val="14"/>
      <color theme="1"/>
      <name val="宋体"/>
      <charset val="134"/>
    </font>
    <font>
      <b/>
      <sz val="18"/>
      <color theme="1"/>
      <name val="Times New Roman"/>
      <charset val="134"/>
    </font>
    <font>
      <b/>
      <sz val="14"/>
      <color theme="1"/>
      <name val="宋体"/>
      <charset val="134"/>
    </font>
    <font>
      <sz val="10.5"/>
      <color theme="1"/>
      <name val="宋体"/>
      <charset val="134"/>
    </font>
    <font>
      <sz val="9"/>
      <color theme="1"/>
      <name val="宋体"/>
      <charset val="134"/>
      <scheme val="minor"/>
    </font>
    <font>
      <sz val="12"/>
      <color theme="1"/>
      <name val="宋体"/>
      <charset val="134"/>
    </font>
    <font>
      <sz val="12"/>
      <color theme="1"/>
      <name val="Times New Roman"/>
      <charset val="134"/>
    </font>
    <font>
      <sz val="12"/>
      <color theme="1"/>
      <name val="宋体"/>
      <charset val="134"/>
      <scheme val="minor"/>
    </font>
    <font>
      <sz val="9"/>
      <color theme="1"/>
      <name val="宋体"/>
      <charset val="134"/>
    </font>
    <font>
      <sz val="9"/>
      <color theme="1"/>
      <name val="Times New Roman"/>
      <charset val="134"/>
    </font>
    <font>
      <b/>
      <sz val="18"/>
      <color theme="1"/>
      <name val="宋体"/>
      <charset val="134"/>
    </font>
    <font>
      <sz val="14"/>
      <color theme="1"/>
      <name val="宋体"/>
      <charset val="134"/>
      <scheme val="minor"/>
    </font>
    <font>
      <sz val="14"/>
      <color indexed="8"/>
      <name val="Times New Roman"/>
      <charset val="134"/>
    </font>
    <font>
      <sz val="14"/>
      <color theme="1"/>
      <name val="Times New Roman"/>
      <charset val="134"/>
    </font>
    <font>
      <sz val="10.5"/>
      <color theme="1"/>
      <name val="Times New Roman"/>
      <charset val="134"/>
    </font>
    <font>
      <b/>
      <sz val="16"/>
      <color theme="1"/>
      <name val="宋体"/>
      <charset val="134"/>
    </font>
    <font>
      <sz val="14"/>
      <color indexed="8"/>
      <name val="Wingdings 2"/>
      <charset val="2"/>
    </font>
    <font>
      <sz val="20"/>
      <color theme="1"/>
      <name val="宋体"/>
      <charset val="134"/>
    </font>
    <font>
      <sz val="9"/>
      <color theme="1"/>
      <name val="仿宋_GB2312"/>
      <charset val="134"/>
    </font>
    <font>
      <sz val="16"/>
      <color theme="1"/>
      <name val="仿宋_GB2312"/>
      <charset val="134"/>
    </font>
    <font>
      <b/>
      <sz val="12"/>
      <color theme="1"/>
      <name val="宋体"/>
      <charset val="134"/>
    </font>
    <font>
      <b/>
      <u/>
      <sz val="12"/>
      <color theme="1"/>
      <name val="宋体"/>
      <charset val="134"/>
      <scheme val="minor"/>
    </font>
    <font>
      <b/>
      <sz val="11"/>
      <color theme="1"/>
      <name val="宋体"/>
      <charset val="134"/>
    </font>
    <font>
      <b/>
      <sz val="10"/>
      <color theme="1"/>
      <name val="宋体"/>
      <charset val="134"/>
    </font>
    <font>
      <sz val="10"/>
      <color theme="1"/>
      <name val="宋体"/>
      <charset val="134"/>
    </font>
    <font>
      <sz val="8"/>
      <color theme="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u/>
      <sz val="12"/>
      <color indexed="8"/>
      <name val="宋体"/>
      <charset val="134"/>
    </font>
    <font>
      <sz val="14"/>
      <color indexed="8"/>
      <name val="宋体"/>
      <charset val="134"/>
    </font>
  </fonts>
  <fills count="36">
    <fill>
      <patternFill patternType="none"/>
    </fill>
    <fill>
      <patternFill patternType="gray125"/>
    </fill>
    <fill>
      <patternFill patternType="solid">
        <fgColor theme="9" tint="0.799920651875362"/>
        <bgColor indexed="64"/>
      </patternFill>
    </fill>
    <fill>
      <patternFill patternType="solid">
        <fgColor theme="2" tint="-0.099978637043366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5" borderId="31"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2" applyNumberFormat="0" applyFill="0" applyAlignment="0" applyProtection="0">
      <alignment vertical="center"/>
    </xf>
    <xf numFmtId="0" fontId="43" fillId="0" borderId="32" applyNumberFormat="0" applyFill="0" applyAlignment="0" applyProtection="0">
      <alignment vertical="center"/>
    </xf>
    <xf numFmtId="0" fontId="44" fillId="0" borderId="33" applyNumberFormat="0" applyFill="0" applyAlignment="0" applyProtection="0">
      <alignment vertical="center"/>
    </xf>
    <xf numFmtId="0" fontId="44" fillId="0" borderId="0" applyNumberFormat="0" applyFill="0" applyBorder="0" applyAlignment="0" applyProtection="0">
      <alignment vertical="center"/>
    </xf>
    <xf numFmtId="0" fontId="45" fillId="6" borderId="34" applyNumberFormat="0" applyAlignment="0" applyProtection="0">
      <alignment vertical="center"/>
    </xf>
    <xf numFmtId="0" fontId="46" fillId="7" borderId="35" applyNumberFormat="0" applyAlignment="0" applyProtection="0">
      <alignment vertical="center"/>
    </xf>
    <xf numFmtId="0" fontId="47" fillId="7" borderId="34" applyNumberFormat="0" applyAlignment="0" applyProtection="0">
      <alignment vertical="center"/>
    </xf>
    <xf numFmtId="0" fontId="48" fillId="8" borderId="36" applyNumberFormat="0" applyAlignment="0" applyProtection="0">
      <alignment vertical="center"/>
    </xf>
    <xf numFmtId="0" fontId="49" fillId="0" borderId="37" applyNumberFormat="0" applyFill="0" applyAlignment="0" applyProtection="0">
      <alignment vertical="center"/>
    </xf>
    <xf numFmtId="0" fontId="50" fillId="0" borderId="38" applyNumberFormat="0" applyFill="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5" fillId="33" borderId="0" applyNumberFormat="0" applyBorder="0" applyAlignment="0" applyProtection="0">
      <alignment vertical="center"/>
    </xf>
    <xf numFmtId="0" fontId="55" fillId="34" borderId="0" applyNumberFormat="0" applyBorder="0" applyAlignment="0" applyProtection="0">
      <alignment vertical="center"/>
    </xf>
    <xf numFmtId="0" fontId="54" fillId="35" borderId="0" applyNumberFormat="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cellStyleXfs>
  <cellXfs count="217">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vertical="center" wrapText="1"/>
    </xf>
    <xf numFmtId="49"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right" vertical="center" wrapText="1"/>
    </xf>
    <xf numFmtId="10" fontId="2" fillId="0" borderId="2" xfId="0" applyNumberFormat="1" applyFont="1" applyBorder="1" applyAlignment="1">
      <alignment horizontal="center" vertical="center" wrapText="1"/>
    </xf>
    <xf numFmtId="14" fontId="1" fillId="2" borderId="2" xfId="0" applyNumberFormat="1" applyFont="1" applyFill="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77" fontId="1" fillId="0" borderId="2" xfId="0" applyNumberFormat="1" applyFont="1" applyBorder="1" applyAlignment="1">
      <alignment horizontal="right" vertical="center" wrapText="1"/>
    </xf>
    <xf numFmtId="10" fontId="1" fillId="0" borderId="2" xfId="0" applyNumberFormat="1" applyFont="1" applyBorder="1" applyAlignment="1">
      <alignment horizontal="center" vertical="center" wrapText="1"/>
    </xf>
    <xf numFmtId="177" fontId="2" fillId="3" borderId="2" xfId="0" applyNumberFormat="1" applyFont="1" applyFill="1" applyBorder="1" applyAlignment="1">
      <alignment horizontal="right" vertical="center" wrapText="1"/>
    </xf>
    <xf numFmtId="177"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9" fillId="0" borderId="0" xfId="0" applyNumberFormat="1" applyFont="1" applyAlignment="1">
      <alignment horizontal="left" vertical="top" wrapText="1"/>
    </xf>
    <xf numFmtId="49" fontId="1" fillId="0" borderId="1" xfId="0" applyNumberFormat="1" applyFont="1" applyBorder="1" applyAlignment="1">
      <alignment horizontal="right" vertical="center" wrapText="1"/>
    </xf>
    <xf numFmtId="14" fontId="1" fillId="0" borderId="0" xfId="0" applyNumberFormat="1" applyFont="1" applyAlignment="1">
      <alignment vertical="center" wrapText="1"/>
    </xf>
    <xf numFmtId="0" fontId="10" fillId="0" borderId="0" xfId="0" applyFont="1" applyAlignment="1">
      <alignment horizontal="justify" vertical="center"/>
    </xf>
    <xf numFmtId="0" fontId="11" fillId="0" borderId="0" xfId="0" applyFont="1" applyAlignment="1">
      <alignment horizontal="center" vertical="center"/>
    </xf>
    <xf numFmtId="0" fontId="12" fillId="0" borderId="6" xfId="0" applyFont="1" applyFill="1" applyBorder="1" applyAlignment="1">
      <alignment horizontal="center" vertical="center" wrapText="1"/>
    </xf>
    <xf numFmtId="0" fontId="13" fillId="0" borderId="6" xfId="0" applyFont="1" applyFill="1" applyBorder="1" applyAlignment="1">
      <alignment horizontal="justify" vertical="center"/>
    </xf>
    <xf numFmtId="0" fontId="0" fillId="0" borderId="6" xfId="0" applyFill="1" applyBorder="1">
      <alignment vertical="center"/>
    </xf>
    <xf numFmtId="49" fontId="14" fillId="0" borderId="0" xfId="0" applyNumberFormat="1" applyFont="1">
      <alignment vertical="center"/>
    </xf>
    <xf numFmtId="0" fontId="14" fillId="0" borderId="0" xfId="0" applyNumberFormat="1" applyFont="1">
      <alignment vertical="center"/>
    </xf>
    <xf numFmtId="177" fontId="14" fillId="0" borderId="0" xfId="0" applyNumberFormat="1" applyFont="1">
      <alignment vertical="center"/>
    </xf>
    <xf numFmtId="49" fontId="15" fillId="0" borderId="0" xfId="0" applyNumberFormat="1" applyFont="1" applyAlignment="1">
      <alignment horizontal="justify" vertical="center"/>
    </xf>
    <xf numFmtId="49" fontId="16" fillId="0" borderId="0" xfId="0" applyNumberFormat="1" applyFont="1" applyAlignment="1">
      <alignment horizontal="justify" vertical="center"/>
    </xf>
    <xf numFmtId="49" fontId="17" fillId="0" borderId="0" xfId="0" applyNumberFormat="1" applyFont="1">
      <alignment vertical="center"/>
    </xf>
    <xf numFmtId="0" fontId="17" fillId="0" borderId="0" xfId="0" applyNumberFormat="1" applyFont="1">
      <alignment vertical="center"/>
    </xf>
    <xf numFmtId="177" fontId="17" fillId="0" borderId="0" xfId="0" applyNumberFormat="1" applyFont="1">
      <alignment vertical="center"/>
    </xf>
    <xf numFmtId="49" fontId="18" fillId="0" borderId="7" xfId="0" applyNumberFormat="1" applyFont="1" applyBorder="1" applyAlignment="1">
      <alignment horizontal="center" vertical="center" wrapText="1"/>
    </xf>
    <xf numFmtId="0" fontId="18" fillId="0" borderId="7" xfId="0" applyNumberFormat="1" applyFont="1" applyBorder="1" applyAlignment="1">
      <alignment horizontal="center" vertical="center" wrapText="1"/>
    </xf>
    <xf numFmtId="177" fontId="18" fillId="0" borderId="7" xfId="0" applyNumberFormat="1" applyFont="1" applyBorder="1" applyAlignment="1">
      <alignment horizontal="center" vertical="center" wrapText="1"/>
    </xf>
    <xf numFmtId="49" fontId="19" fillId="0" borderId="6" xfId="0" applyNumberFormat="1" applyFont="1" applyFill="1" applyBorder="1" applyAlignment="1">
      <alignment horizontal="justify" vertical="center"/>
    </xf>
    <xf numFmtId="49" fontId="14" fillId="0" borderId="6" xfId="0" applyNumberFormat="1" applyFont="1" applyFill="1" applyBorder="1">
      <alignment vertical="center"/>
    </xf>
    <xf numFmtId="0" fontId="14" fillId="0" borderId="6" xfId="0" applyNumberFormat="1" applyFont="1" applyFill="1" applyBorder="1">
      <alignment vertical="center"/>
    </xf>
    <xf numFmtId="177" fontId="14" fillId="0" borderId="6" xfId="0" applyNumberFormat="1" applyFont="1" applyFill="1" applyBorder="1">
      <alignment vertical="center"/>
    </xf>
    <xf numFmtId="49" fontId="18" fillId="0" borderId="7" xfId="0" applyNumberFormat="1" applyFont="1" applyFill="1" applyBorder="1" applyAlignment="1">
      <alignment horizontal="center" vertical="center" wrapText="1"/>
    </xf>
    <xf numFmtId="0" fontId="0" fillId="0" borderId="0" xfId="0" applyFill="1">
      <alignment vertical="center"/>
    </xf>
    <xf numFmtId="0" fontId="20" fillId="0" borderId="0" xfId="0" applyFont="1" applyFill="1" applyAlignment="1">
      <alignment horizontal="center" vertical="center"/>
    </xf>
    <xf numFmtId="0" fontId="10" fillId="0" borderId="8" xfId="0" applyFont="1" applyBorder="1" applyAlignment="1">
      <alignment horizontal="left" vertical="center"/>
    </xf>
    <xf numFmtId="0" fontId="0" fillId="0" borderId="0" xfId="0" applyAlignment="1">
      <alignment horizontal="right"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178" fontId="21" fillId="0" borderId="14" xfId="0" applyNumberFormat="1" applyFont="1" applyFill="1" applyBorder="1" applyAlignment="1">
      <alignment horizontal="center" vertical="center"/>
    </xf>
    <xf numFmtId="0" fontId="10" fillId="0" borderId="15"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0" fillId="0" borderId="16" xfId="0" applyFont="1" applyFill="1" applyBorder="1" applyAlignment="1">
      <alignment horizontal="justify" vertical="top" wrapText="1"/>
    </xf>
    <xf numFmtId="0" fontId="22" fillId="0" borderId="17" xfId="0" applyFont="1" applyFill="1" applyBorder="1" applyAlignment="1">
      <alignment horizontal="justify" vertical="top" wrapText="1"/>
    </xf>
    <xf numFmtId="0" fontId="23" fillId="0" borderId="8" xfId="0" applyFont="1" applyFill="1" applyBorder="1" applyAlignment="1">
      <alignment horizontal="justify" vertical="top" wrapText="1"/>
    </xf>
    <xf numFmtId="0" fontId="23" fillId="0" borderId="18" xfId="0" applyFont="1" applyFill="1" applyBorder="1" applyAlignment="1">
      <alignment horizontal="justify" vertical="top" wrapText="1"/>
    </xf>
    <xf numFmtId="0" fontId="10" fillId="0" borderId="0" xfId="0" applyFont="1" applyFill="1" applyAlignment="1">
      <alignment horizontal="justify" vertical="top" wrapText="1"/>
    </xf>
    <xf numFmtId="0" fontId="10" fillId="0" borderId="17"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0" fillId="0" borderId="18" xfId="0" applyFont="1" applyFill="1" applyBorder="1" applyAlignment="1">
      <alignment horizontal="justify" vertical="top" wrapText="1"/>
    </xf>
    <xf numFmtId="0" fontId="10" fillId="0" borderId="15"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16" xfId="0" applyFont="1" applyFill="1" applyBorder="1" applyAlignment="1">
      <alignment horizontal="left" vertical="top" wrapText="1"/>
    </xf>
    <xf numFmtId="0" fontId="10" fillId="0" borderId="15" xfId="0" applyFont="1" applyFill="1" applyBorder="1" applyAlignment="1">
      <alignment horizontal="justify" vertical="top" wrapText="1" indent="3"/>
    </xf>
    <xf numFmtId="0" fontId="10" fillId="0" borderId="0" xfId="0" applyFont="1" applyFill="1" applyAlignment="1">
      <alignment horizontal="justify" vertical="top" wrapText="1" indent="3"/>
    </xf>
    <xf numFmtId="0" fontId="10" fillId="0" borderId="16" xfId="0" applyFont="1" applyFill="1" applyBorder="1" applyAlignment="1">
      <alignment horizontal="justify" vertical="top" wrapText="1" indent="3"/>
    </xf>
    <xf numFmtId="0" fontId="10" fillId="0" borderId="17" xfId="0" applyFont="1" applyBorder="1" applyAlignment="1">
      <alignment horizontal="right" vertical="top" wrapText="1"/>
    </xf>
    <xf numFmtId="0" fontId="10" fillId="0" borderId="8" xfId="0" applyFont="1" applyBorder="1" applyAlignment="1">
      <alignment horizontal="right" vertical="top" wrapText="1"/>
    </xf>
    <xf numFmtId="0" fontId="10" fillId="0" borderId="18" xfId="0" applyFont="1" applyBorder="1" applyAlignment="1">
      <alignment horizontal="right" vertical="top" wrapText="1"/>
    </xf>
    <xf numFmtId="0" fontId="23" fillId="0" borderId="0" xfId="0" applyFont="1" applyFill="1" applyAlignment="1">
      <alignment horizontal="justify" vertical="top" wrapText="1"/>
    </xf>
    <xf numFmtId="0" fontId="23" fillId="0" borderId="16" xfId="0" applyFont="1" applyFill="1" applyBorder="1" applyAlignment="1">
      <alignment horizontal="justify" vertical="top" wrapText="1"/>
    </xf>
    <xf numFmtId="0" fontId="23" fillId="0" borderId="15" xfId="0" applyFont="1" applyFill="1" applyBorder="1" applyAlignment="1">
      <alignment horizontal="justify" vertical="top" wrapText="1"/>
    </xf>
    <xf numFmtId="0" fontId="10" fillId="0" borderId="15" xfId="0" applyFont="1" applyFill="1" applyBorder="1" applyAlignment="1">
      <alignment horizontal="justify" vertical="top" wrapText="1" indent="2"/>
    </xf>
    <xf numFmtId="0" fontId="10" fillId="0" borderId="0" xfId="0" applyFont="1" applyFill="1" applyAlignment="1">
      <alignment horizontal="justify" vertical="top" wrapText="1" indent="2"/>
    </xf>
    <xf numFmtId="0" fontId="10" fillId="0" borderId="16" xfId="0" applyFont="1" applyFill="1" applyBorder="1" applyAlignment="1">
      <alignment horizontal="justify" vertical="top" wrapText="1" indent="2"/>
    </xf>
    <xf numFmtId="0" fontId="10" fillId="0" borderId="15" xfId="0" applyFont="1" applyFill="1" applyBorder="1" applyAlignment="1">
      <alignment horizontal="left" vertical="top" wrapText="1" indent="15"/>
    </xf>
    <xf numFmtId="0" fontId="10" fillId="0" borderId="0" xfId="0" applyFont="1" applyFill="1" applyAlignment="1">
      <alignment horizontal="left" vertical="top" wrapText="1" indent="15"/>
    </xf>
    <xf numFmtId="0" fontId="10" fillId="0" borderId="16" xfId="0" applyFont="1" applyFill="1" applyBorder="1" applyAlignment="1">
      <alignment horizontal="left" vertical="top" wrapText="1" indent="15"/>
    </xf>
    <xf numFmtId="0" fontId="10" fillId="0" borderId="17" xfId="0" applyFont="1" applyFill="1" applyBorder="1" applyAlignment="1">
      <alignment horizontal="right" vertical="top" wrapText="1"/>
    </xf>
    <xf numFmtId="0" fontId="10" fillId="0" borderId="8" xfId="0" applyFont="1" applyFill="1" applyBorder="1" applyAlignment="1">
      <alignment horizontal="right" vertical="top" wrapText="1"/>
    </xf>
    <xf numFmtId="0" fontId="10" fillId="0" borderId="18" xfId="0" applyFont="1" applyFill="1" applyBorder="1" applyAlignment="1">
      <alignment horizontal="right" vertical="top" wrapText="1"/>
    </xf>
    <xf numFmtId="0" fontId="24" fillId="0" borderId="0" xfId="0" applyFont="1" applyFill="1" applyAlignment="1">
      <alignment horizontal="justify" vertical="center"/>
    </xf>
    <xf numFmtId="0" fontId="13" fillId="0" borderId="0" xfId="0" applyFont="1" applyFill="1" applyAlignment="1">
      <alignment horizontal="justify" vertical="center"/>
    </xf>
    <xf numFmtId="0" fontId="25" fillId="0" borderId="0" xfId="0" applyFont="1" applyFill="1" applyAlignment="1">
      <alignment horizontal="center" vertical="center"/>
    </xf>
    <xf numFmtId="0" fontId="15" fillId="0" borderId="0" xfId="0" applyFont="1" applyAlignment="1">
      <alignment horizontal="justify" vertical="center"/>
    </xf>
    <xf numFmtId="0" fontId="0" fillId="0" borderId="8" xfId="0" applyFont="1" applyBorder="1" applyAlignment="1">
      <alignment horizontal="left" vertical="center"/>
    </xf>
    <xf numFmtId="0" fontId="0" fillId="0" borderId="8" xfId="0" applyFont="1" applyBorder="1" applyAlignment="1">
      <alignment horizontal="right" vertical="center"/>
    </xf>
    <xf numFmtId="0" fontId="18" fillId="0" borderId="7" xfId="0" applyFont="1" applyBorder="1" applyAlignment="1">
      <alignment horizontal="center" vertical="center" wrapText="1"/>
    </xf>
    <xf numFmtId="0" fontId="18" fillId="0" borderId="19" xfId="0" applyFont="1" applyBorder="1" applyAlignment="1">
      <alignment horizontal="center" vertical="center" wrapText="1"/>
    </xf>
    <xf numFmtId="49" fontId="19" fillId="0" borderId="7" xfId="0" applyNumberFormat="1" applyFont="1" applyBorder="1" applyAlignment="1">
      <alignment horizontal="center" vertical="center" wrapText="1"/>
    </xf>
    <xf numFmtId="0" fontId="19" fillId="0" borderId="7" xfId="0" applyFont="1" applyBorder="1" applyAlignment="1">
      <alignment horizontal="center" vertical="center" wrapText="1"/>
    </xf>
    <xf numFmtId="14" fontId="19" fillId="0" borderId="7" xfId="0" applyNumberFormat="1" applyFont="1" applyBorder="1" applyAlignment="1">
      <alignment horizontal="center" vertical="center" wrapText="1"/>
    </xf>
    <xf numFmtId="178" fontId="19" fillId="0" borderId="19" xfId="0" applyNumberFormat="1" applyFont="1" applyBorder="1" applyAlignment="1">
      <alignment horizontal="center" vertical="center" wrapText="1"/>
    </xf>
    <xf numFmtId="0" fontId="10" fillId="0" borderId="20" xfId="0" applyFont="1" applyBorder="1" applyAlignment="1">
      <alignment horizontal="justify" vertical="top" wrapText="1"/>
    </xf>
    <xf numFmtId="0" fontId="10" fillId="0" borderId="21" xfId="0" applyFont="1" applyBorder="1" applyAlignment="1">
      <alignment horizontal="justify" vertical="top" wrapText="1"/>
    </xf>
    <xf numFmtId="0" fontId="0" fillId="0" borderId="21" xfId="0" applyBorder="1">
      <alignment vertical="center"/>
    </xf>
    <xf numFmtId="0" fontId="0" fillId="0" borderId="22" xfId="0" applyBorder="1">
      <alignment vertical="center"/>
    </xf>
    <xf numFmtId="0" fontId="26" fillId="0" borderId="17" xfId="0" applyFont="1" applyBorder="1" applyAlignment="1">
      <alignment vertical="top" wrapText="1"/>
    </xf>
    <xf numFmtId="0" fontId="21" fillId="0" borderId="8" xfId="0" applyFont="1" applyBorder="1" applyAlignment="1">
      <alignment vertical="top" wrapText="1"/>
    </xf>
    <xf numFmtId="0" fontId="23" fillId="0" borderId="8" xfId="0" applyFont="1" applyBorder="1" applyAlignment="1">
      <alignment vertical="top" wrapText="1"/>
    </xf>
    <xf numFmtId="0" fontId="0" fillId="0" borderId="8" xfId="0" applyBorder="1">
      <alignment vertical="center"/>
    </xf>
    <xf numFmtId="0" fontId="0" fillId="0" borderId="18" xfId="0" applyBorder="1">
      <alignment vertical="center"/>
    </xf>
    <xf numFmtId="0" fontId="10" fillId="0" borderId="23" xfId="0" applyFont="1" applyBorder="1" applyAlignment="1">
      <alignment horizontal="justify" vertical="top" wrapText="1"/>
    </xf>
    <xf numFmtId="0" fontId="10" fillId="0" borderId="15" xfId="0" applyFont="1" applyBorder="1" applyAlignment="1">
      <alignment horizontal="justify" vertical="top" wrapText="1"/>
    </xf>
    <xf numFmtId="0" fontId="10" fillId="0" borderId="0" xfId="0" applyFont="1" applyAlignment="1">
      <alignment horizontal="justify" vertical="top" wrapText="1"/>
    </xf>
    <xf numFmtId="0" fontId="10" fillId="0" borderId="16" xfId="0" applyFont="1" applyBorder="1" applyAlignment="1">
      <alignment horizontal="justify" vertical="top" wrapText="1"/>
    </xf>
    <xf numFmtId="0" fontId="10" fillId="0" borderId="15" xfId="0" applyFont="1" applyBorder="1" applyAlignment="1">
      <alignment horizontal="left" vertical="top" wrapText="1"/>
    </xf>
    <xf numFmtId="0" fontId="10" fillId="0" borderId="0" xfId="0" applyFont="1" applyAlignment="1">
      <alignment horizontal="left" vertical="top" wrapText="1"/>
    </xf>
    <xf numFmtId="0" fontId="10" fillId="0" borderId="16" xfId="0" applyFont="1" applyBorder="1" applyAlignment="1">
      <alignment horizontal="left" vertical="top" wrapText="1"/>
    </xf>
    <xf numFmtId="0" fontId="16" fillId="0" borderId="15" xfId="0" applyFont="1" applyBorder="1" applyAlignment="1">
      <alignment horizontal="justify" vertical="top" wrapText="1"/>
    </xf>
    <xf numFmtId="0" fontId="16" fillId="0" borderId="0" xfId="0" applyFont="1" applyAlignment="1">
      <alignment horizontal="justify" vertical="top" wrapText="1"/>
    </xf>
    <xf numFmtId="0" fontId="16" fillId="0" borderId="16" xfId="0" applyFont="1" applyBorder="1" applyAlignment="1">
      <alignment horizontal="justify" vertical="top" wrapText="1"/>
    </xf>
    <xf numFmtId="0" fontId="23" fillId="0" borderId="0" xfId="0" applyFont="1" applyAlignment="1">
      <alignment horizontal="justify" vertical="top" wrapText="1"/>
    </xf>
    <xf numFmtId="0" fontId="23" fillId="0" borderId="16" xfId="0" applyFont="1" applyBorder="1" applyAlignment="1">
      <alignment horizontal="justify" vertical="top" wrapText="1"/>
    </xf>
    <xf numFmtId="0" fontId="23" fillId="0" borderId="15" xfId="0" applyFont="1" applyBorder="1" applyAlignment="1">
      <alignment horizontal="justify" vertical="top" wrapText="1"/>
    </xf>
    <xf numFmtId="0" fontId="10" fillId="0" borderId="15" xfId="0" applyFont="1" applyBorder="1" applyAlignment="1">
      <alignment horizontal="justify" vertical="top" wrapText="1" indent="2"/>
    </xf>
    <xf numFmtId="0" fontId="10" fillId="0" borderId="0" xfId="0" applyFont="1" applyAlignment="1">
      <alignment horizontal="justify" vertical="top" wrapText="1" indent="2"/>
    </xf>
    <xf numFmtId="0" fontId="10" fillId="0" borderId="16" xfId="0" applyFont="1" applyBorder="1" applyAlignment="1">
      <alignment horizontal="justify" vertical="top" wrapText="1" indent="2"/>
    </xf>
    <xf numFmtId="0" fontId="10" fillId="0" borderId="15" xfId="0" applyFont="1" applyBorder="1" applyAlignment="1">
      <alignment horizontal="left" vertical="top" wrapText="1" indent="15"/>
    </xf>
    <xf numFmtId="0" fontId="10" fillId="0" borderId="0" xfId="0" applyFont="1" applyAlignment="1">
      <alignment horizontal="left" vertical="top" wrapText="1" indent="15"/>
    </xf>
    <xf numFmtId="0" fontId="10" fillId="0" borderId="16" xfId="0" applyFont="1" applyBorder="1" applyAlignment="1">
      <alignment horizontal="left" vertical="top" wrapText="1" indent="15"/>
    </xf>
    <xf numFmtId="0" fontId="13" fillId="0" borderId="0" xfId="0" applyFont="1" applyAlignment="1">
      <alignment horizontal="justify" vertical="center"/>
    </xf>
    <xf numFmtId="0" fontId="0" fillId="0" borderId="8" xfId="0" applyBorder="1" applyAlignment="1">
      <alignment horizontal="center" vertical="center"/>
    </xf>
    <xf numFmtId="0" fontId="10" fillId="0" borderId="8" xfId="0" applyFont="1" applyBorder="1" applyAlignment="1">
      <alignment horizontal="righ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lignment vertical="center"/>
    </xf>
    <xf numFmtId="178" fontId="21" fillId="0" borderId="14" xfId="0" applyNumberFormat="1" applyFont="1" applyBorder="1" applyAlignment="1">
      <alignment horizontal="center" vertical="center"/>
    </xf>
    <xf numFmtId="0" fontId="10" fillId="0" borderId="0" xfId="0" applyFont="1" applyBorder="1" applyAlignment="1">
      <alignment horizontal="justify" vertical="top" wrapText="1"/>
    </xf>
    <xf numFmtId="0" fontId="22" fillId="0" borderId="17" xfId="0" applyFont="1" applyBorder="1" applyAlignment="1">
      <alignment horizontal="justify" vertical="top" wrapText="1"/>
    </xf>
    <xf numFmtId="0" fontId="23" fillId="0" borderId="8" xfId="0" applyFont="1" applyBorder="1" applyAlignment="1">
      <alignment horizontal="justify" vertical="top" wrapText="1"/>
    </xf>
    <xf numFmtId="0" fontId="23" fillId="0" borderId="18" xfId="0" applyFont="1" applyBorder="1" applyAlignment="1">
      <alignment horizontal="justify" vertical="top" wrapText="1"/>
    </xf>
    <xf numFmtId="0" fontId="16" fillId="0" borderId="15" xfId="0" applyFont="1" applyFill="1" applyBorder="1" applyAlignment="1">
      <alignment horizontal="left" vertical="top" wrapText="1"/>
    </xf>
    <xf numFmtId="0" fontId="23" fillId="0" borderId="0" xfId="0" applyFont="1" applyFill="1" applyAlignment="1">
      <alignment horizontal="left" vertical="top" wrapText="1"/>
    </xf>
    <xf numFmtId="0" fontId="23" fillId="0" borderId="16" xfId="0" applyFont="1" applyFill="1" applyBorder="1" applyAlignment="1">
      <alignment horizontal="left" vertical="top" wrapText="1"/>
    </xf>
    <xf numFmtId="0" fontId="23" fillId="0" borderId="15" xfId="0" applyFont="1" applyFill="1" applyBorder="1" applyAlignment="1">
      <alignment horizontal="left" vertical="top" wrapText="1"/>
    </xf>
    <xf numFmtId="0" fontId="10" fillId="0" borderId="15" xfId="0" applyFont="1" applyBorder="1" applyAlignment="1">
      <alignment horizontal="justify" vertical="top" wrapText="1" indent="3"/>
    </xf>
    <xf numFmtId="0" fontId="10" fillId="0" borderId="0" xfId="0" applyFont="1" applyAlignment="1">
      <alignment horizontal="justify" vertical="top" wrapText="1" indent="3"/>
    </xf>
    <xf numFmtId="0" fontId="10" fillId="0" borderId="16" xfId="0" applyFont="1" applyBorder="1" applyAlignment="1">
      <alignment horizontal="justify" vertical="top" wrapText="1" indent="3"/>
    </xf>
    <xf numFmtId="0" fontId="10" fillId="0" borderId="15" xfId="0" applyFont="1" applyBorder="1" applyAlignment="1">
      <alignment horizontal="left" vertical="top" wrapText="1" indent="14"/>
    </xf>
    <xf numFmtId="0" fontId="10" fillId="0" borderId="0" xfId="0" applyFont="1" applyBorder="1" applyAlignment="1">
      <alignment horizontal="left" vertical="top" wrapText="1" indent="14"/>
    </xf>
    <xf numFmtId="0" fontId="10" fillId="0" borderId="16" xfId="0" applyFont="1" applyBorder="1" applyAlignment="1">
      <alignment horizontal="left" vertical="top" wrapText="1" indent="14"/>
    </xf>
    <xf numFmtId="0" fontId="27" fillId="0" borderId="0" xfId="0" applyFont="1" applyAlignment="1">
      <alignment horizontal="center" vertical="center"/>
    </xf>
    <xf numFmtId="0" fontId="15" fillId="0" borderId="8" xfId="0" applyFont="1" applyFill="1" applyBorder="1" applyAlignment="1">
      <alignment horizontal="left" vertical="center"/>
    </xf>
    <xf numFmtId="0" fontId="15" fillId="0" borderId="8" xfId="0" applyFont="1" applyFill="1" applyBorder="1" applyAlignment="1">
      <alignment horizontal="right" vertical="center"/>
    </xf>
    <xf numFmtId="0" fontId="15" fillId="0" borderId="8" xfId="0" applyFont="1" applyFill="1" applyBorder="1" applyAlignment="1">
      <alignment horizontal="center" vertical="center"/>
    </xf>
    <xf numFmtId="0" fontId="21" fillId="0" borderId="19" xfId="0" applyFont="1" applyBorder="1" applyAlignment="1">
      <alignment horizontal="center" vertical="center"/>
    </xf>
    <xf numFmtId="0" fontId="21" fillId="0" borderId="24" xfId="0" applyFont="1" applyBorder="1" applyAlignment="1">
      <alignment horizontal="center" vertical="center"/>
    </xf>
    <xf numFmtId="0" fontId="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19"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0" borderId="7" xfId="0" applyFont="1" applyBorder="1" applyAlignment="1">
      <alignment vertical="center" wrapText="1"/>
    </xf>
    <xf numFmtId="0" fontId="10" fillId="0" borderId="7" xfId="0" applyFont="1" applyBorder="1" applyAlignment="1">
      <alignment horizontal="left" vertical="center" wrapText="1"/>
    </xf>
    <xf numFmtId="3" fontId="28" fillId="0" borderId="7" xfId="0" applyNumberFormat="1" applyFont="1" applyBorder="1" applyAlignment="1">
      <alignment horizontal="right" vertical="center" wrapText="1"/>
    </xf>
    <xf numFmtId="4" fontId="28" fillId="0" borderId="7" xfId="0" applyNumberFormat="1" applyFont="1" applyBorder="1" applyAlignment="1">
      <alignment horizontal="right" vertical="center" wrapText="1"/>
    </xf>
    <xf numFmtId="4" fontId="28" fillId="0" borderId="19" xfId="0" applyNumberFormat="1" applyFont="1" applyBorder="1" applyAlignment="1">
      <alignment horizontal="center" vertical="center" wrapText="1"/>
    </xf>
    <xf numFmtId="4" fontId="28" fillId="0" borderId="24" xfId="0" applyNumberFormat="1" applyFont="1" applyBorder="1" applyAlignment="1">
      <alignment horizontal="center" vertical="center" wrapText="1"/>
    </xf>
    <xf numFmtId="0" fontId="10" fillId="0" borderId="7" xfId="0" applyFont="1" applyBorder="1" applyAlignment="1">
      <alignment horizontal="left" vertical="top" wrapText="1"/>
    </xf>
    <xf numFmtId="0" fontId="12" fillId="0" borderId="7" xfId="0" applyFont="1" applyBorder="1" applyAlignment="1">
      <alignment horizontal="justify" vertical="top" wrapText="1"/>
    </xf>
    <xf numFmtId="3" fontId="29" fillId="0" borderId="7" xfId="0" applyNumberFormat="1" applyFont="1" applyBorder="1" applyAlignment="1">
      <alignment horizontal="right" vertical="center" wrapText="1"/>
    </xf>
    <xf numFmtId="4" fontId="29" fillId="0" borderId="7" xfId="0" applyNumberFormat="1" applyFont="1" applyBorder="1" applyAlignment="1">
      <alignment horizontal="right" vertical="center" wrapText="1"/>
    </xf>
    <xf numFmtId="0" fontId="29" fillId="0" borderId="7" xfId="0" applyFont="1" applyBorder="1" applyAlignment="1">
      <alignment horizontal="right" vertical="center" wrapText="1"/>
    </xf>
    <xf numFmtId="0" fontId="10" fillId="0" borderId="7" xfId="0" applyFont="1" applyBorder="1" applyAlignment="1">
      <alignment horizontal="right" vertical="center" wrapText="1"/>
    </xf>
    <xf numFmtId="0" fontId="12" fillId="0" borderId="15" xfId="0" applyFont="1" applyBorder="1" applyAlignment="1">
      <alignment horizontal="justify" vertical="top" wrapText="1"/>
    </xf>
    <xf numFmtId="0" fontId="12" fillId="0" borderId="0" xfId="0" applyFont="1" applyAlignment="1">
      <alignment horizontal="justify" vertical="top" wrapText="1"/>
    </xf>
    <xf numFmtId="0" fontId="12" fillId="0" borderId="16" xfId="0" applyFont="1" applyBorder="1" applyAlignment="1">
      <alignment horizontal="justify" vertical="top" wrapText="1"/>
    </xf>
    <xf numFmtId="0" fontId="12" fillId="0" borderId="0" xfId="0" applyFont="1" applyBorder="1" applyAlignment="1">
      <alignment horizontal="justify" vertical="top" wrapText="1"/>
    </xf>
    <xf numFmtId="0" fontId="10" fillId="0" borderId="15"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16" xfId="0" applyFont="1" applyFill="1" applyBorder="1" applyAlignment="1">
      <alignment horizontal="center" vertical="top" wrapText="1"/>
    </xf>
    <xf numFmtId="0" fontId="20" fillId="0" borderId="0" xfId="0" applyFont="1" applyAlignment="1">
      <alignment horizontal="center" vertical="center"/>
    </xf>
    <xf numFmtId="0" fontId="30" fillId="0" borderId="0" xfId="0" applyFont="1" applyAlignment="1">
      <alignment horizontal="justify" vertical="center"/>
    </xf>
    <xf numFmtId="0" fontId="31" fillId="0" borderId="0" xfId="0" applyFont="1">
      <alignment vertical="center"/>
    </xf>
    <xf numFmtId="0" fontId="32" fillId="0" borderId="0" xfId="0" applyFont="1" applyAlignment="1">
      <alignment vertical="center"/>
    </xf>
    <xf numFmtId="0" fontId="32" fillId="0" borderId="0" xfId="0" applyFont="1" applyAlignment="1">
      <alignment horizontal="center" vertical="center"/>
    </xf>
    <xf numFmtId="0" fontId="33"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4" fillId="0" borderId="2" xfId="0" applyFont="1" applyBorder="1" applyAlignment="1">
      <alignment horizontal="left" vertical="center" wrapText="1"/>
    </xf>
    <xf numFmtId="0" fontId="35" fillId="0" borderId="2" xfId="0" applyFont="1" applyBorder="1" applyAlignment="1">
      <alignment horizontal="center" vertical="center" wrapText="1"/>
    </xf>
    <xf numFmtId="178" fontId="35"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178" fontId="9" fillId="0" borderId="2" xfId="0" applyNumberFormat="1" applyFont="1" applyBorder="1" applyAlignment="1">
      <alignment horizontal="center" vertical="center"/>
    </xf>
    <xf numFmtId="0" fontId="20" fillId="0" borderId="0" xfId="0" applyFont="1" applyAlignment="1">
      <alignment vertical="center"/>
    </xf>
    <xf numFmtId="0" fontId="36" fillId="0" borderId="0" xfId="0" applyFont="1">
      <alignment vertical="center"/>
    </xf>
    <xf numFmtId="14" fontId="0" fillId="0" borderId="0" xfId="0" applyNumberFormat="1" applyAlignment="1">
      <alignment horizontal="center" vertical="center"/>
    </xf>
    <xf numFmtId="0" fontId="0" fillId="0" borderId="0" xfId="0"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千位分隔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abSelected="1" workbookViewId="0">
      <selection activeCell="B3" sqref="B3"/>
    </sheetView>
  </sheetViews>
  <sheetFormatPr defaultColWidth="9" defaultRowHeight="13.5"/>
  <cols>
    <col min="1" max="1" width="11.25" customWidth="1"/>
    <col min="2" max="2" width="10.625" customWidth="1"/>
    <col min="3" max="3" width="11.625" customWidth="1"/>
    <col min="4" max="4" width="10.625" customWidth="1"/>
    <col min="5" max="5" width="11.625" customWidth="1"/>
    <col min="6" max="6" width="10.625" customWidth="1"/>
    <col min="7" max="7" width="11.625" customWidth="1"/>
    <col min="8" max="8" width="10.625" customWidth="1"/>
    <col min="9" max="9" width="11.625" customWidth="1"/>
    <col min="10" max="10" width="10.625" customWidth="1"/>
    <col min="11" max="11" width="11.625" customWidth="1"/>
    <col min="12" max="12" width="10.625" customWidth="1"/>
    <col min="13" max="13" width="13.625" customWidth="1"/>
  </cols>
  <sheetData>
    <row r="1" ht="36.95" customHeight="1" spans="1:15">
      <c r="A1" s="193" t="s">
        <v>0</v>
      </c>
      <c r="B1" s="193"/>
      <c r="C1" s="193"/>
      <c r="D1" s="193"/>
      <c r="E1" s="193"/>
      <c r="F1" s="193"/>
      <c r="G1" s="193"/>
      <c r="H1" s="193"/>
      <c r="I1" s="193"/>
      <c r="J1" s="193"/>
      <c r="K1" s="193"/>
      <c r="L1" s="193"/>
      <c r="M1" s="193"/>
      <c r="N1" s="209"/>
      <c r="O1" s="209"/>
    </row>
    <row r="2" ht="27.95" customHeight="1" spans="1:12">
      <c r="A2" s="194"/>
      <c r="B2" s="195"/>
      <c r="C2" s="195"/>
      <c r="J2" s="210" t="s">
        <v>1</v>
      </c>
      <c r="K2" s="211">
        <v>45258</v>
      </c>
      <c r="L2" s="212"/>
    </row>
    <row r="3" ht="27.95" customHeight="1" spans="1:12">
      <c r="A3" s="196" t="s">
        <v>2</v>
      </c>
      <c r="B3" s="196"/>
      <c r="C3" s="197" t="s">
        <v>3</v>
      </c>
      <c r="D3" s="197"/>
      <c r="E3" s="197"/>
      <c r="F3" s="197"/>
      <c r="G3" s="197"/>
      <c r="H3" s="197"/>
      <c r="I3" s="197"/>
      <c r="J3" s="210" t="s">
        <v>4</v>
      </c>
      <c r="K3" s="212">
        <v>132</v>
      </c>
      <c r="L3" s="212"/>
    </row>
    <row r="5" ht="30" customHeight="1" spans="1:13">
      <c r="A5" s="198" t="s">
        <v>5</v>
      </c>
      <c r="B5" s="199" t="s">
        <v>6</v>
      </c>
      <c r="C5" s="200"/>
      <c r="D5" s="200"/>
      <c r="E5" s="200"/>
      <c r="F5" s="200"/>
      <c r="G5" s="201"/>
      <c r="H5" s="202" t="s">
        <v>7</v>
      </c>
      <c r="I5" s="213"/>
      <c r="J5" s="214" t="s">
        <v>8</v>
      </c>
      <c r="K5" s="214"/>
      <c r="L5" s="214" t="s">
        <v>9</v>
      </c>
      <c r="M5" s="214"/>
    </row>
    <row r="6" ht="27.95" customHeight="1" spans="1:13">
      <c r="A6" s="198"/>
      <c r="B6" s="199" t="s">
        <v>10</v>
      </c>
      <c r="C6" s="201"/>
      <c r="D6" s="199" t="s">
        <v>11</v>
      </c>
      <c r="E6" s="200"/>
      <c r="F6" s="199" t="s">
        <v>12</v>
      </c>
      <c r="G6" s="201"/>
      <c r="H6" s="203"/>
      <c r="I6" s="215"/>
      <c r="J6" s="216"/>
      <c r="K6" s="216"/>
      <c r="L6" s="216"/>
      <c r="M6" s="216"/>
    </row>
    <row r="7" ht="36.95" customHeight="1" spans="1:13">
      <c r="A7" s="198"/>
      <c r="B7" s="198" t="s">
        <v>13</v>
      </c>
      <c r="C7" s="198" t="s">
        <v>14</v>
      </c>
      <c r="D7" s="198" t="s">
        <v>13</v>
      </c>
      <c r="E7" s="198" t="s">
        <v>14</v>
      </c>
      <c r="F7" s="198" t="s">
        <v>13</v>
      </c>
      <c r="G7" s="198" t="s">
        <v>14</v>
      </c>
      <c r="H7" s="198" t="s">
        <v>13</v>
      </c>
      <c r="I7" s="198" t="s">
        <v>14</v>
      </c>
      <c r="J7" s="198" t="s">
        <v>13</v>
      </c>
      <c r="K7" s="198" t="s">
        <v>14</v>
      </c>
      <c r="L7" s="198" t="s">
        <v>13</v>
      </c>
      <c r="M7" s="198" t="s">
        <v>14</v>
      </c>
    </row>
    <row r="8" ht="24.95" customHeight="1" spans="1:13">
      <c r="A8" s="204" t="s">
        <v>15</v>
      </c>
      <c r="B8" s="205">
        <v>0</v>
      </c>
      <c r="C8" s="206">
        <v>0</v>
      </c>
      <c r="D8" s="205">
        <v>0</v>
      </c>
      <c r="E8" s="206">
        <v>0</v>
      </c>
      <c r="F8" s="205">
        <v>0</v>
      </c>
      <c r="G8" s="206">
        <v>0</v>
      </c>
      <c r="H8" s="205">
        <v>0</v>
      </c>
      <c r="I8" s="206">
        <v>0</v>
      </c>
      <c r="J8" s="205">
        <v>0</v>
      </c>
      <c r="K8" s="206">
        <v>0</v>
      </c>
      <c r="L8" s="205">
        <f t="shared" ref="L8:M13" si="0">B8+D8+F8+H8+J8</f>
        <v>0</v>
      </c>
      <c r="M8" s="206">
        <f t="shared" si="0"/>
        <v>0</v>
      </c>
    </row>
    <row r="9" ht="24.95" customHeight="1" spans="1:13">
      <c r="A9" s="204" t="s">
        <v>16</v>
      </c>
      <c r="B9" s="205">
        <v>2293</v>
      </c>
      <c r="C9" s="206">
        <v>63092241.88</v>
      </c>
      <c r="D9" s="205">
        <v>63</v>
      </c>
      <c r="E9" s="206">
        <v>1282377.73</v>
      </c>
      <c r="F9" s="205">
        <v>0</v>
      </c>
      <c r="G9" s="206">
        <v>0</v>
      </c>
      <c r="H9" s="205">
        <v>0</v>
      </c>
      <c r="I9" s="206">
        <v>0</v>
      </c>
      <c r="J9" s="205">
        <v>0</v>
      </c>
      <c r="K9" s="206">
        <v>0</v>
      </c>
      <c r="L9" s="205">
        <f t="shared" si="0"/>
        <v>2356</v>
      </c>
      <c r="M9" s="206">
        <f t="shared" si="0"/>
        <v>64374619.61</v>
      </c>
    </row>
    <row r="10" ht="24.95" customHeight="1" spans="1:13">
      <c r="A10" s="204" t="s">
        <v>17</v>
      </c>
      <c r="B10" s="205">
        <v>528</v>
      </c>
      <c r="C10" s="206">
        <v>13300578.18</v>
      </c>
      <c r="D10" s="205">
        <v>8</v>
      </c>
      <c r="E10" s="206">
        <v>214129</v>
      </c>
      <c r="F10" s="205">
        <v>0</v>
      </c>
      <c r="G10" s="206">
        <v>0</v>
      </c>
      <c r="H10" s="205">
        <v>0</v>
      </c>
      <c r="I10" s="206">
        <v>0</v>
      </c>
      <c r="J10" s="205">
        <v>0</v>
      </c>
      <c r="K10" s="206">
        <v>0</v>
      </c>
      <c r="L10" s="205">
        <f t="shared" si="0"/>
        <v>536</v>
      </c>
      <c r="M10" s="206">
        <f t="shared" si="0"/>
        <v>13514707.18</v>
      </c>
    </row>
    <row r="11" ht="24.95" customHeight="1" spans="1:13">
      <c r="A11" s="204" t="s">
        <v>18</v>
      </c>
      <c r="B11" s="205">
        <v>4</v>
      </c>
      <c r="C11" s="206">
        <v>44000</v>
      </c>
      <c r="D11" s="205">
        <v>0</v>
      </c>
      <c r="E11" s="206">
        <v>0</v>
      </c>
      <c r="F11" s="205">
        <v>0</v>
      </c>
      <c r="G11" s="206">
        <v>0</v>
      </c>
      <c r="H11" s="205">
        <v>0</v>
      </c>
      <c r="I11" s="206">
        <v>0</v>
      </c>
      <c r="J11" s="205">
        <v>0</v>
      </c>
      <c r="K11" s="206">
        <v>0</v>
      </c>
      <c r="L11" s="205">
        <f t="shared" si="0"/>
        <v>4</v>
      </c>
      <c r="M11" s="206">
        <f t="shared" si="0"/>
        <v>44000</v>
      </c>
    </row>
    <row r="12" ht="24.95" customHeight="1" spans="1:13">
      <c r="A12" s="204" t="s">
        <v>19</v>
      </c>
      <c r="B12" s="205">
        <v>396</v>
      </c>
      <c r="C12" s="206">
        <v>94933.07</v>
      </c>
      <c r="D12" s="205">
        <v>0</v>
      </c>
      <c r="E12" s="206">
        <v>0</v>
      </c>
      <c r="F12" s="205">
        <v>0</v>
      </c>
      <c r="G12" s="206">
        <v>0</v>
      </c>
      <c r="H12" s="205">
        <v>0</v>
      </c>
      <c r="I12" s="206">
        <v>0</v>
      </c>
      <c r="J12" s="205">
        <v>0</v>
      </c>
      <c r="K12" s="206">
        <v>0</v>
      </c>
      <c r="L12" s="205">
        <f t="shared" si="0"/>
        <v>396</v>
      </c>
      <c r="M12" s="206">
        <f t="shared" si="0"/>
        <v>94933.07</v>
      </c>
    </row>
    <row r="13" ht="24.95" customHeight="1" spans="1:13">
      <c r="A13" s="204" t="s">
        <v>20</v>
      </c>
      <c r="B13" s="205">
        <v>1456</v>
      </c>
      <c r="C13" s="206">
        <v>1474884.39</v>
      </c>
      <c r="D13" s="205">
        <v>12</v>
      </c>
      <c r="E13" s="206">
        <v>7960</v>
      </c>
      <c r="F13" s="205">
        <v>0</v>
      </c>
      <c r="G13" s="206">
        <v>0</v>
      </c>
      <c r="H13" s="205">
        <v>0</v>
      </c>
      <c r="I13" s="206">
        <v>0</v>
      </c>
      <c r="J13" s="205">
        <v>0</v>
      </c>
      <c r="K13" s="206">
        <v>0</v>
      </c>
      <c r="L13" s="205">
        <f t="shared" si="0"/>
        <v>1468</v>
      </c>
      <c r="M13" s="206">
        <f t="shared" si="0"/>
        <v>1482844.39</v>
      </c>
    </row>
    <row r="14" ht="24.95" customHeight="1" spans="1:13">
      <c r="A14" s="198" t="s">
        <v>21</v>
      </c>
      <c r="B14" s="207">
        <f>SUM(B8:B13)</f>
        <v>4677</v>
      </c>
      <c r="C14" s="208">
        <f t="shared" ref="C14:M14" si="1">SUM(C8:C13)</f>
        <v>78006637.52</v>
      </c>
      <c r="D14" s="207">
        <f t="shared" si="1"/>
        <v>83</v>
      </c>
      <c r="E14" s="208">
        <f t="shared" si="1"/>
        <v>1504466.73</v>
      </c>
      <c r="F14" s="205">
        <f t="shared" si="1"/>
        <v>0</v>
      </c>
      <c r="G14" s="206">
        <f t="shared" si="1"/>
        <v>0</v>
      </c>
      <c r="H14" s="207">
        <f t="shared" si="1"/>
        <v>0</v>
      </c>
      <c r="I14" s="208">
        <f t="shared" si="1"/>
        <v>0</v>
      </c>
      <c r="J14" s="207">
        <f t="shared" si="1"/>
        <v>0</v>
      </c>
      <c r="K14" s="208">
        <f t="shared" si="1"/>
        <v>0</v>
      </c>
      <c r="L14" s="207">
        <f t="shared" si="1"/>
        <v>4760</v>
      </c>
      <c r="M14" s="208">
        <f t="shared" si="1"/>
        <v>79511104.25</v>
      </c>
    </row>
    <row r="15" ht="24.95" customHeight="1" spans="1:13">
      <c r="A15" s="204" t="s">
        <v>22</v>
      </c>
      <c r="B15" s="205">
        <v>0</v>
      </c>
      <c r="C15" s="206">
        <v>0</v>
      </c>
      <c r="D15" s="205">
        <v>0</v>
      </c>
      <c r="E15" s="206">
        <v>0</v>
      </c>
      <c r="F15" s="205">
        <v>0</v>
      </c>
      <c r="G15" s="206">
        <v>0</v>
      </c>
      <c r="H15" s="205">
        <v>0</v>
      </c>
      <c r="I15" s="206">
        <v>0</v>
      </c>
      <c r="J15" s="205">
        <v>0</v>
      </c>
      <c r="K15" s="206">
        <v>0</v>
      </c>
      <c r="L15" s="205">
        <f>B15+D15+F15+H15+J15</f>
        <v>0</v>
      </c>
      <c r="M15" s="206">
        <f>C15+E15+G15+I15+K15</f>
        <v>0</v>
      </c>
    </row>
    <row r="16" ht="24.95" customHeight="1" spans="1:13">
      <c r="A16" s="204" t="s">
        <v>23</v>
      </c>
      <c r="B16" s="205">
        <v>504</v>
      </c>
      <c r="C16" s="206">
        <v>209891.41</v>
      </c>
      <c r="D16" s="205">
        <v>0</v>
      </c>
      <c r="E16" s="206">
        <v>0</v>
      </c>
      <c r="F16" s="205">
        <v>0</v>
      </c>
      <c r="G16" s="206">
        <v>0</v>
      </c>
      <c r="H16" s="205">
        <v>0</v>
      </c>
      <c r="I16" s="206">
        <v>0</v>
      </c>
      <c r="J16" s="205">
        <v>0</v>
      </c>
      <c r="K16" s="206">
        <v>0</v>
      </c>
      <c r="L16" s="205">
        <f>B16+D16+F16+H16+J16</f>
        <v>504</v>
      </c>
      <c r="M16" s="206">
        <f>C16+E16+G16+I16+K16</f>
        <v>209891.41</v>
      </c>
    </row>
    <row r="17" ht="24.95" customHeight="1" spans="1:13">
      <c r="A17" s="198" t="s">
        <v>9</v>
      </c>
      <c r="B17" s="207">
        <f t="shared" ref="B17:M17" si="2">SUM(B14:B16)</f>
        <v>5181</v>
      </c>
      <c r="C17" s="208">
        <f t="shared" si="2"/>
        <v>78216528.93</v>
      </c>
      <c r="D17" s="207">
        <f t="shared" si="2"/>
        <v>83</v>
      </c>
      <c r="E17" s="208">
        <f t="shared" si="2"/>
        <v>1504466.73</v>
      </c>
      <c r="F17" s="207">
        <f t="shared" si="2"/>
        <v>0</v>
      </c>
      <c r="G17" s="208">
        <f t="shared" si="2"/>
        <v>0</v>
      </c>
      <c r="H17" s="207">
        <f t="shared" si="2"/>
        <v>0</v>
      </c>
      <c r="I17" s="208">
        <f t="shared" si="2"/>
        <v>0</v>
      </c>
      <c r="J17" s="207">
        <f t="shared" si="2"/>
        <v>0</v>
      </c>
      <c r="K17" s="208">
        <f t="shared" si="2"/>
        <v>0</v>
      </c>
      <c r="L17" s="207">
        <f t="shared" si="2"/>
        <v>5264</v>
      </c>
      <c r="M17" s="206">
        <f t="shared" si="2"/>
        <v>79720995.66</v>
      </c>
    </row>
  </sheetData>
  <mergeCells count="12">
    <mergeCell ref="A1:M1"/>
    <mergeCell ref="K2:L2"/>
    <mergeCell ref="C3:I3"/>
    <mergeCell ref="K3:L3"/>
    <mergeCell ref="B5:G5"/>
    <mergeCell ref="B6:C6"/>
    <mergeCell ref="D6:E6"/>
    <mergeCell ref="F6:G6"/>
    <mergeCell ref="A5:A7"/>
    <mergeCell ref="H5:I6"/>
    <mergeCell ref="J5:K6"/>
    <mergeCell ref="L5:M6"/>
  </mergeCells>
  <printOptions horizontalCentered="1" verticalCentered="1"/>
  <pageMargins left="0" right="0" top="0.984251968503937" bottom="0.984251968503937" header="0.511811023622047" footer="0.511811023622047"/>
  <pageSetup paperSize="9" orientation="landscape"/>
  <headerFooter/>
  <ignoredErrors>
    <ignoredError sqref="L14:M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D28" sqref="D28"/>
    </sheetView>
  </sheetViews>
  <sheetFormatPr defaultColWidth="9" defaultRowHeight="13.5" outlineLevelCol="5"/>
  <cols>
    <col min="1" max="1" width="4.125" customWidth="1"/>
    <col min="2" max="2" width="32" customWidth="1"/>
    <col min="3" max="3" width="11" customWidth="1"/>
    <col min="4" max="4" width="15.375" customWidth="1"/>
    <col min="5" max="5" width="12.25" customWidth="1"/>
    <col min="6" max="6" width="10.5" customWidth="1"/>
  </cols>
  <sheetData>
    <row r="1" ht="25.5" spans="1:6">
      <c r="A1" s="164" t="s">
        <v>24</v>
      </c>
      <c r="B1" s="164"/>
      <c r="C1" s="164"/>
      <c r="D1" s="164"/>
      <c r="E1" s="164"/>
      <c r="F1" s="164"/>
    </row>
    <row r="2" ht="25.5" spans="1:6">
      <c r="A2" s="164" t="s">
        <v>25</v>
      </c>
      <c r="B2" s="164"/>
      <c r="C2" s="164"/>
      <c r="D2" s="164"/>
      <c r="E2" s="164"/>
      <c r="F2" s="164"/>
    </row>
    <row r="3" ht="21" customHeight="1" spans="1:6">
      <c r="A3" s="165" t="s">
        <v>26</v>
      </c>
      <c r="B3" s="165"/>
      <c r="C3" s="165"/>
      <c r="D3" s="166" t="s">
        <v>27</v>
      </c>
      <c r="E3" s="166" t="s">
        <v>4</v>
      </c>
      <c r="F3" s="167">
        <v>132</v>
      </c>
    </row>
    <row r="4" ht="44.25" customHeight="1" spans="1:6">
      <c r="A4" s="168" t="s">
        <v>5</v>
      </c>
      <c r="B4" s="169"/>
      <c r="C4" s="170" t="s">
        <v>13</v>
      </c>
      <c r="D4" s="171" t="s">
        <v>14</v>
      </c>
      <c r="E4" s="172" t="s">
        <v>28</v>
      </c>
      <c r="F4" s="173"/>
    </row>
    <row r="5" ht="24" customHeight="1" spans="1:6">
      <c r="A5" s="174" t="s">
        <v>29</v>
      </c>
      <c r="B5" s="175" t="s">
        <v>30</v>
      </c>
      <c r="C5" s="176">
        <f>'附表01-统计表'!D8+'附表01-统计表'!H8</f>
        <v>0</v>
      </c>
      <c r="D5" s="177">
        <f>'附表01-统计表'!E8+'附表01-统计表'!I8</f>
        <v>0</v>
      </c>
      <c r="E5" s="178" t="str">
        <f>IF('附表01-统计表'!D8&gt;0,"拟报废","")&amp;IF(AND('附表01-统计表'!D8&gt;0,'附表01-统计表'!H8&gt;0),"、","")&amp;IF('附表01-统计表'!H8&gt;0,"拟报损","")</f>
        <v/>
      </c>
      <c r="F5" s="179"/>
    </row>
    <row r="6" ht="24" customHeight="1" spans="1:6">
      <c r="A6" s="174"/>
      <c r="B6" s="175" t="s">
        <v>31</v>
      </c>
      <c r="C6" s="176">
        <f>'附表01-统计表'!D9+'附表01-统计表'!H9</f>
        <v>63</v>
      </c>
      <c r="D6" s="177">
        <f>'附表01-统计表'!E9+'附表01-统计表'!I9</f>
        <v>1282377.73</v>
      </c>
      <c r="E6" s="178" t="str">
        <f>IF('附表01-统计表'!D9&gt;0,"拟报废","")&amp;IF(AND('附表01-统计表'!D9&gt;0,'附表01-统计表'!H9&gt;0),"、","")&amp;IF('附表01-统计表'!H9&gt;0,"拟报损","")</f>
        <v>拟报废</v>
      </c>
      <c r="F6" s="179"/>
    </row>
    <row r="7" ht="24" customHeight="1" spans="1:6">
      <c r="A7" s="174"/>
      <c r="B7" s="175" t="s">
        <v>32</v>
      </c>
      <c r="C7" s="176">
        <f>'附表01-统计表'!D10+'附表01-统计表'!H10</f>
        <v>8</v>
      </c>
      <c r="D7" s="177">
        <f>'附表01-统计表'!E10+'附表01-统计表'!I10</f>
        <v>214129</v>
      </c>
      <c r="E7" s="178" t="str">
        <f>IF('附表01-统计表'!D10&gt;0,"拟报废","")&amp;IF(AND('附表01-统计表'!D10&gt;0,'附表01-统计表'!H10&gt;0),"、","")&amp;IF('附表01-统计表'!H10&gt;0,"拟报损","")</f>
        <v>拟报废</v>
      </c>
      <c r="F7" s="179"/>
    </row>
    <row r="8" ht="24" customHeight="1" spans="1:6">
      <c r="A8" s="174"/>
      <c r="B8" s="175" t="s">
        <v>33</v>
      </c>
      <c r="C8" s="176">
        <f>'附表01-统计表'!D11+'附表01-统计表'!H11</f>
        <v>0</v>
      </c>
      <c r="D8" s="177">
        <f>'附表01-统计表'!E11+'附表01-统计表'!I11</f>
        <v>0</v>
      </c>
      <c r="E8" s="178" t="str">
        <f>IF('附表01-统计表'!D11&gt;0,"拟报废","")&amp;IF(AND('附表01-统计表'!D11&gt;0,'附表01-统计表'!H11&gt;0),"、","")&amp;IF('附表01-统计表'!H11&gt;0,"拟报损","")</f>
        <v/>
      </c>
      <c r="F8" s="179"/>
    </row>
    <row r="9" ht="24" customHeight="1" spans="1:6">
      <c r="A9" s="174"/>
      <c r="B9" s="175" t="s">
        <v>34</v>
      </c>
      <c r="C9" s="176">
        <f>'附表01-统计表'!D12+'附表01-统计表'!H12</f>
        <v>0</v>
      </c>
      <c r="D9" s="177">
        <f>'附表01-统计表'!E12+'附表01-统计表'!I12</f>
        <v>0</v>
      </c>
      <c r="E9" s="178" t="str">
        <f>IF('附表01-统计表'!D12&gt;0,"拟报废","")&amp;IF(AND('附表01-统计表'!D12&gt;0,'附表01-统计表'!H12&gt;0),"、","")&amp;IF('附表01-统计表'!H12&gt;0,"拟报损","")</f>
        <v/>
      </c>
      <c r="F9" s="179"/>
    </row>
    <row r="10" ht="24" customHeight="1" spans="1:6">
      <c r="A10" s="174"/>
      <c r="B10" s="180" t="s">
        <v>35</v>
      </c>
      <c r="C10" s="176">
        <f>'附表01-统计表'!D13+'附表01-统计表'!H13</f>
        <v>12</v>
      </c>
      <c r="D10" s="177">
        <f>'附表01-统计表'!E13+'附表01-统计表'!I13</f>
        <v>7960</v>
      </c>
      <c r="E10" s="178" t="str">
        <f>IF('附表01-统计表'!D13&gt;0,"拟报废","")&amp;IF(AND('附表01-统计表'!D13&gt;0,'附表01-统计表'!H13&gt;0),"、","")&amp;IF('附表01-统计表'!H13&gt;0,"拟报损","")</f>
        <v>拟报废</v>
      </c>
      <c r="F10" s="179"/>
    </row>
    <row r="11" ht="24" customHeight="1" spans="1:6">
      <c r="A11" s="174"/>
      <c r="B11" s="181" t="s">
        <v>9</v>
      </c>
      <c r="C11" s="176">
        <f>SUM(C5:C10)</f>
        <v>83</v>
      </c>
      <c r="D11" s="177">
        <f>SUM(D5:D10)</f>
        <v>1504466.73</v>
      </c>
      <c r="E11" s="178"/>
      <c r="F11" s="179"/>
    </row>
    <row r="12" ht="24" customHeight="1" spans="1:6">
      <c r="A12" s="174" t="s">
        <v>36</v>
      </c>
      <c r="B12" s="175" t="s">
        <v>30</v>
      </c>
      <c r="C12" s="182"/>
      <c r="D12" s="183"/>
      <c r="E12" s="178"/>
      <c r="F12" s="179"/>
    </row>
    <row r="13" ht="24" customHeight="1" spans="1:6">
      <c r="A13" s="174"/>
      <c r="B13" s="175" t="s">
        <v>31</v>
      </c>
      <c r="C13" s="184"/>
      <c r="D13" s="183"/>
      <c r="E13" s="178"/>
      <c r="F13" s="179"/>
    </row>
    <row r="14" ht="24" customHeight="1" spans="1:6">
      <c r="A14" s="174"/>
      <c r="B14" s="175" t="s">
        <v>32</v>
      </c>
      <c r="C14" s="184"/>
      <c r="D14" s="183"/>
      <c r="E14" s="178"/>
      <c r="F14" s="179"/>
    </row>
    <row r="15" ht="24" customHeight="1" spans="1:6">
      <c r="A15" s="174"/>
      <c r="B15" s="175" t="s">
        <v>33</v>
      </c>
      <c r="C15" s="182"/>
      <c r="D15" s="183"/>
      <c r="E15" s="178"/>
      <c r="F15" s="179"/>
    </row>
    <row r="16" ht="24" customHeight="1" spans="1:6">
      <c r="A16" s="174"/>
      <c r="B16" s="175" t="s">
        <v>34</v>
      </c>
      <c r="C16" s="185"/>
      <c r="D16" s="185"/>
      <c r="E16" s="178"/>
      <c r="F16" s="179"/>
    </row>
    <row r="17" ht="24" customHeight="1" spans="1:6">
      <c r="A17" s="174"/>
      <c r="B17" s="180" t="s">
        <v>35</v>
      </c>
      <c r="C17" s="185"/>
      <c r="D17" s="185"/>
      <c r="E17" s="178"/>
      <c r="F17" s="179"/>
    </row>
    <row r="18" ht="24" customHeight="1" spans="1:6">
      <c r="A18" s="174"/>
      <c r="B18" s="181" t="s">
        <v>9</v>
      </c>
      <c r="C18" s="185"/>
      <c r="D18" s="185"/>
      <c r="E18" s="178"/>
      <c r="F18" s="179"/>
    </row>
    <row r="19" ht="51" customHeight="1" spans="1:6">
      <c r="A19" s="186" t="s">
        <v>37</v>
      </c>
      <c r="B19" s="187"/>
      <c r="C19" s="188"/>
      <c r="D19" s="186" t="s">
        <v>38</v>
      </c>
      <c r="E19" s="189"/>
      <c r="F19" s="188"/>
    </row>
    <row r="20" ht="18.75" spans="1:6">
      <c r="A20" s="190" t="s">
        <v>39</v>
      </c>
      <c r="B20" s="191"/>
      <c r="C20" s="192"/>
      <c r="D20" s="186"/>
      <c r="E20" s="189"/>
      <c r="F20" s="188"/>
    </row>
    <row r="21" ht="37.5" customHeight="1" spans="1:6">
      <c r="A21" s="127" t="s">
        <v>40</v>
      </c>
      <c r="B21" s="128"/>
      <c r="C21" s="129"/>
      <c r="D21" s="124" t="s">
        <v>41</v>
      </c>
      <c r="E21" s="150"/>
      <c r="F21" s="126"/>
    </row>
    <row r="22" ht="18.75" customHeight="1" spans="1:6">
      <c r="A22" s="124" t="s">
        <v>42</v>
      </c>
      <c r="B22" s="125"/>
      <c r="C22" s="126"/>
      <c r="D22" s="124" t="s">
        <v>42</v>
      </c>
      <c r="E22" s="150"/>
      <c r="F22" s="126"/>
    </row>
    <row r="23" ht="26.1" customHeight="1" spans="1:6">
      <c r="A23" s="87" t="s">
        <v>43</v>
      </c>
      <c r="B23" s="88"/>
      <c r="C23" s="89"/>
      <c r="D23" s="87" t="s">
        <v>44</v>
      </c>
      <c r="E23" s="88"/>
      <c r="F23" s="89"/>
    </row>
  </sheetData>
  <mergeCells count="30">
    <mergeCell ref="A1:F1"/>
    <mergeCell ref="A2:F2"/>
    <mergeCell ref="A3:C3"/>
    <mergeCell ref="A4:B4"/>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A19:C19"/>
    <mergeCell ref="D19:F19"/>
    <mergeCell ref="A20:C20"/>
    <mergeCell ref="A21:C21"/>
    <mergeCell ref="D21:F21"/>
    <mergeCell ref="A22:C22"/>
    <mergeCell ref="D22:F22"/>
    <mergeCell ref="A23:C23"/>
    <mergeCell ref="D23:F23"/>
    <mergeCell ref="A5:A11"/>
    <mergeCell ref="A12:A18"/>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topLeftCell="A4" workbookViewId="0">
      <selection activeCell="A22" sqref="A22:C22"/>
    </sheetView>
  </sheetViews>
  <sheetFormatPr defaultColWidth="9" defaultRowHeight="27" customHeight="1" outlineLevelCol="2"/>
  <cols>
    <col min="1" max="1" width="13.125" customWidth="1"/>
    <col min="2" max="3" width="35.625" customWidth="1"/>
  </cols>
  <sheetData>
    <row r="1" customHeight="1" spans="1:3">
      <c r="A1" s="104" t="s">
        <v>45</v>
      </c>
      <c r="B1" s="104"/>
      <c r="C1" s="104"/>
    </row>
    <row r="2" customHeight="1" spans="1:3">
      <c r="A2" s="40" t="s">
        <v>46</v>
      </c>
      <c r="B2" s="143" t="s">
        <v>3</v>
      </c>
      <c r="C2" s="144" t="s">
        <v>47</v>
      </c>
    </row>
    <row r="3" customHeight="1" spans="1:3">
      <c r="A3" s="145" t="s">
        <v>48</v>
      </c>
      <c r="B3" s="146" t="s">
        <v>13</v>
      </c>
      <c r="C3" s="147" t="s">
        <v>14</v>
      </c>
    </row>
    <row r="4" customHeight="1" spans="1:3">
      <c r="A4" s="68" t="s">
        <v>49</v>
      </c>
      <c r="B4" s="148">
        <v>69</v>
      </c>
      <c r="C4" s="149">
        <v>805569.4</v>
      </c>
    </row>
    <row r="5" customHeight="1" spans="1:3">
      <c r="A5" s="124" t="s">
        <v>50</v>
      </c>
      <c r="B5" s="150"/>
      <c r="C5" s="126"/>
    </row>
    <row r="6" customHeight="1" spans="1:3">
      <c r="A6" s="151" t="s">
        <v>51</v>
      </c>
      <c r="B6" s="152"/>
      <c r="C6" s="153"/>
    </row>
    <row r="7" customHeight="1" spans="1:3">
      <c r="A7" s="124" t="s">
        <v>52</v>
      </c>
      <c r="B7" s="125"/>
      <c r="C7" s="126"/>
    </row>
    <row r="8" ht="13.5" spans="1:3">
      <c r="A8" s="154" t="s">
        <v>53</v>
      </c>
      <c r="B8" s="155"/>
      <c r="C8" s="156"/>
    </row>
    <row r="9" ht="13.5" spans="1:3">
      <c r="A9" s="157"/>
      <c r="B9" s="155"/>
      <c r="C9" s="156"/>
    </row>
    <row r="10" ht="13.5" spans="1:3">
      <c r="A10" s="157"/>
      <c r="B10" s="155"/>
      <c r="C10" s="156"/>
    </row>
    <row r="11" ht="34" customHeight="1" spans="1:3">
      <c r="A11" s="157"/>
      <c r="B11" s="155"/>
      <c r="C11" s="156"/>
    </row>
    <row r="12" customHeight="1" spans="1:3">
      <c r="A12" s="87" t="s">
        <v>54</v>
      </c>
      <c r="B12" s="88"/>
      <c r="C12" s="89"/>
    </row>
    <row r="13" customHeight="1" spans="1:3">
      <c r="A13" s="124" t="s">
        <v>55</v>
      </c>
      <c r="B13" s="125"/>
      <c r="C13" s="126"/>
    </row>
    <row r="14" ht="13.5" spans="1:3">
      <c r="A14" s="81" t="s">
        <v>56</v>
      </c>
      <c r="B14" s="82"/>
      <c r="C14" s="83"/>
    </row>
    <row r="15" customHeight="1" spans="1:3">
      <c r="A15" s="81"/>
      <c r="B15" s="82"/>
      <c r="C15" s="83"/>
    </row>
    <row r="16" customHeight="1" spans="1:3">
      <c r="A16" s="158" t="s">
        <v>57</v>
      </c>
      <c r="B16" s="159"/>
      <c r="C16" s="160"/>
    </row>
    <row r="17" customHeight="1" spans="1:3">
      <c r="A17" s="87" t="s">
        <v>54</v>
      </c>
      <c r="B17" s="88"/>
      <c r="C17" s="89"/>
    </row>
    <row r="18" customHeight="1" spans="1:3">
      <c r="A18" s="124" t="s">
        <v>58</v>
      </c>
      <c r="B18" s="125"/>
      <c r="C18" s="126"/>
    </row>
    <row r="19" ht="18.75" spans="1:3">
      <c r="A19" s="124" t="s">
        <v>59</v>
      </c>
      <c r="B19" s="133"/>
      <c r="C19" s="134"/>
    </row>
    <row r="20" ht="18.75" spans="1:3">
      <c r="A20" s="135"/>
      <c r="B20" s="133"/>
      <c r="C20" s="134"/>
    </row>
    <row r="21" customHeight="1" spans="1:3">
      <c r="A21" s="158" t="s">
        <v>60</v>
      </c>
      <c r="B21" s="159"/>
      <c r="C21" s="160"/>
    </row>
    <row r="22" customHeight="1" spans="1:3">
      <c r="A22" s="87" t="s">
        <v>54</v>
      </c>
      <c r="B22" s="88"/>
      <c r="C22" s="89"/>
    </row>
    <row r="23" customHeight="1" spans="1:3">
      <c r="A23" s="124" t="s">
        <v>61</v>
      </c>
      <c r="B23" s="125"/>
      <c r="C23" s="126"/>
    </row>
    <row r="24" ht="18.75" spans="1:3">
      <c r="A24" s="124"/>
      <c r="B24" s="125"/>
      <c r="C24" s="126"/>
    </row>
    <row r="25" ht="18.75" spans="1:3">
      <c r="A25" s="135"/>
      <c r="B25" s="133"/>
      <c r="C25" s="134"/>
    </row>
    <row r="26" ht="18.75" spans="1:3">
      <c r="A26" s="135"/>
      <c r="B26" s="133"/>
      <c r="C26" s="134"/>
    </row>
    <row r="27" customHeight="1" spans="1:3">
      <c r="A27" s="161" t="s">
        <v>62</v>
      </c>
      <c r="B27" s="162"/>
      <c r="C27" s="163"/>
    </row>
    <row r="28" customHeight="1" spans="1:3">
      <c r="A28" s="87" t="s">
        <v>63</v>
      </c>
      <c r="B28" s="88"/>
      <c r="C28" s="89"/>
    </row>
    <row r="29" ht="13.5" spans="1:3">
      <c r="A29" s="142" t="s">
        <v>64</v>
      </c>
      <c r="B29" s="142"/>
      <c r="C29" s="142"/>
    </row>
    <row r="30" ht="13.5" spans="1:1">
      <c r="A30" t="s">
        <v>65</v>
      </c>
    </row>
    <row r="31" ht="13.5" spans="1:3">
      <c r="A31" s="142" t="s">
        <v>66</v>
      </c>
      <c r="B31" s="142"/>
      <c r="C31" s="142"/>
    </row>
  </sheetData>
  <mergeCells count="22">
    <mergeCell ref="A1:C1"/>
    <mergeCell ref="A5:C5"/>
    <mergeCell ref="A6:C6"/>
    <mergeCell ref="A7:C7"/>
    <mergeCell ref="A12:C12"/>
    <mergeCell ref="A13:C13"/>
    <mergeCell ref="A16:C16"/>
    <mergeCell ref="A17:C17"/>
    <mergeCell ref="A18:C18"/>
    <mergeCell ref="A19:C19"/>
    <mergeCell ref="A20:C20"/>
    <mergeCell ref="A21:C21"/>
    <mergeCell ref="A22:C22"/>
    <mergeCell ref="A23:C23"/>
    <mergeCell ref="A25:C25"/>
    <mergeCell ref="A26:C26"/>
    <mergeCell ref="A27:C27"/>
    <mergeCell ref="A28:C28"/>
    <mergeCell ref="A29:C29"/>
    <mergeCell ref="A31:C31"/>
    <mergeCell ref="A8:C11"/>
    <mergeCell ref="A14:C15"/>
  </mergeCells>
  <printOptions horizontalCentered="1"/>
  <pageMargins left="0.708661417322835" right="0.708661417322835" top="0.748031496062992" bottom="0.748031496062992" header="0.511811023622047" footer="0.511811023622047"/>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A19" sqref="A19:F19"/>
    </sheetView>
  </sheetViews>
  <sheetFormatPr defaultColWidth="9" defaultRowHeight="13.5" outlineLevelCol="5"/>
  <cols>
    <col min="1" max="4" width="13.625" customWidth="1"/>
    <col min="5" max="5" width="17.125" customWidth="1"/>
    <col min="6" max="6" width="13.625" customWidth="1"/>
  </cols>
  <sheetData>
    <row r="1" ht="30" customHeight="1" spans="1:6">
      <c r="A1" s="104" t="s">
        <v>67</v>
      </c>
      <c r="B1" s="104"/>
      <c r="C1" s="104"/>
      <c r="D1" s="104"/>
      <c r="E1" s="104"/>
      <c r="F1" s="104"/>
    </row>
    <row r="2" ht="30" customHeight="1" spans="1:6">
      <c r="A2" s="105" t="s">
        <v>46</v>
      </c>
      <c r="B2" s="106" t="s">
        <v>3</v>
      </c>
      <c r="C2" s="106"/>
      <c r="D2" s="106"/>
      <c r="E2" s="107" t="s">
        <v>47</v>
      </c>
      <c r="F2" s="107"/>
    </row>
    <row r="3" ht="21" customHeight="1" spans="1:6">
      <c r="A3" s="108" t="s">
        <v>68</v>
      </c>
      <c r="B3" s="108" t="s">
        <v>69</v>
      </c>
      <c r="C3" s="108" t="s">
        <v>70</v>
      </c>
      <c r="D3" s="108" t="s">
        <v>71</v>
      </c>
      <c r="E3" s="109" t="s">
        <v>14</v>
      </c>
      <c r="F3" s="108" t="s">
        <v>72</v>
      </c>
    </row>
    <row r="4" ht="21" customHeight="1" spans="1:6">
      <c r="A4" s="110" t="s">
        <v>73</v>
      </c>
      <c r="B4" s="111" t="s">
        <v>74</v>
      </c>
      <c r="C4" s="112">
        <v>39845</v>
      </c>
      <c r="D4" s="111" t="s">
        <v>75</v>
      </c>
      <c r="E4" s="113">
        <v>323700</v>
      </c>
      <c r="F4" s="111" t="s">
        <v>76</v>
      </c>
    </row>
    <row r="5" ht="18.75" customHeight="1" spans="1:6">
      <c r="A5" s="114" t="s">
        <v>50</v>
      </c>
      <c r="B5" s="115"/>
      <c r="C5" s="115"/>
      <c r="D5" s="115"/>
      <c r="E5" s="116"/>
      <c r="F5" s="117"/>
    </row>
    <row r="6" ht="20.25" customHeight="1" spans="1:6">
      <c r="A6" s="118" t="s">
        <v>77</v>
      </c>
      <c r="B6" s="119" t="s">
        <v>78</v>
      </c>
      <c r="C6" s="120"/>
      <c r="D6" s="120"/>
      <c r="E6" s="121"/>
      <c r="F6" s="122"/>
    </row>
    <row r="7" ht="72" customHeight="1" spans="1:6">
      <c r="A7" s="123" t="s">
        <v>79</v>
      </c>
      <c r="B7" s="123"/>
      <c r="C7" s="123"/>
      <c r="D7" s="123"/>
      <c r="E7" s="123"/>
      <c r="F7" s="123"/>
    </row>
    <row r="8" ht="18.75" customHeight="1" spans="1:6">
      <c r="A8" s="124" t="s">
        <v>80</v>
      </c>
      <c r="B8" s="125"/>
      <c r="C8" s="125"/>
      <c r="D8" s="125"/>
      <c r="E8" s="125"/>
      <c r="F8" s="126"/>
    </row>
    <row r="9" ht="15.75" customHeight="1" spans="1:6">
      <c r="A9" s="127" t="s">
        <v>81</v>
      </c>
      <c r="B9" s="128"/>
      <c r="C9" s="128"/>
      <c r="D9" s="128"/>
      <c r="E9" s="128"/>
      <c r="F9" s="129"/>
    </row>
    <row r="10" ht="15.75" customHeight="1" spans="1:6">
      <c r="A10" s="127"/>
      <c r="B10" s="128"/>
      <c r="C10" s="128"/>
      <c r="D10" s="128"/>
      <c r="E10" s="128"/>
      <c r="F10" s="129"/>
    </row>
    <row r="11" ht="15.75" customHeight="1" spans="1:6">
      <c r="A11" s="127"/>
      <c r="B11" s="128"/>
      <c r="C11" s="128"/>
      <c r="D11" s="128"/>
      <c r="E11" s="128"/>
      <c r="F11" s="129"/>
    </row>
    <row r="12" ht="15.75" customHeight="1" spans="1:6">
      <c r="A12" s="130"/>
      <c r="B12" s="131"/>
      <c r="C12" s="131"/>
      <c r="D12" s="131"/>
      <c r="E12" s="131"/>
      <c r="F12" s="132"/>
    </row>
    <row r="13" ht="18.75" customHeight="1" spans="1:6">
      <c r="A13" s="124" t="s">
        <v>57</v>
      </c>
      <c r="B13" s="125"/>
      <c r="C13" s="125"/>
      <c r="D13" s="125"/>
      <c r="E13" s="125"/>
      <c r="F13" s="126"/>
    </row>
    <row r="14" ht="20.25" customHeight="1" spans="1:6">
      <c r="A14" s="87" t="s">
        <v>54</v>
      </c>
      <c r="B14" s="88"/>
      <c r="C14" s="88"/>
      <c r="D14" s="88"/>
      <c r="E14" s="88"/>
      <c r="F14" s="89"/>
    </row>
    <row r="15" ht="18.75" customHeight="1" spans="1:6">
      <c r="A15" s="124" t="s">
        <v>58</v>
      </c>
      <c r="B15" s="125"/>
      <c r="C15" s="125"/>
      <c r="D15" s="125"/>
      <c r="E15" s="125"/>
      <c r="F15" s="126"/>
    </row>
    <row r="16" ht="18.75" spans="1:6">
      <c r="A16" s="124" t="s">
        <v>82</v>
      </c>
      <c r="B16" s="133"/>
      <c r="C16" s="133"/>
      <c r="D16" s="133"/>
      <c r="E16" s="133"/>
      <c r="F16" s="134"/>
    </row>
    <row r="17" ht="18.75" spans="1:6">
      <c r="A17" s="135"/>
      <c r="B17" s="133"/>
      <c r="C17" s="133"/>
      <c r="D17" s="133"/>
      <c r="E17" s="133"/>
      <c r="F17" s="134"/>
    </row>
    <row r="18" ht="37.5" customHeight="1" spans="1:6">
      <c r="A18" s="136" t="s">
        <v>83</v>
      </c>
      <c r="B18" s="137"/>
      <c r="C18" s="137"/>
      <c r="D18" s="137"/>
      <c r="E18" s="137"/>
      <c r="F18" s="138"/>
    </row>
    <row r="19" ht="20.25" customHeight="1" spans="1:6">
      <c r="A19" s="87" t="s">
        <v>54</v>
      </c>
      <c r="B19" s="88"/>
      <c r="C19" s="88"/>
      <c r="D19" s="88"/>
      <c r="E19" s="88"/>
      <c r="F19" s="89"/>
    </row>
    <row r="20" ht="18.75" customHeight="1" spans="1:6">
      <c r="A20" s="124" t="s">
        <v>61</v>
      </c>
      <c r="B20" s="125"/>
      <c r="C20" s="125"/>
      <c r="D20" s="125"/>
      <c r="E20" s="125"/>
      <c r="F20" s="126"/>
    </row>
    <row r="21" ht="18.75" spans="1:6">
      <c r="A21" s="124"/>
      <c r="B21" s="125"/>
      <c r="C21" s="125"/>
      <c r="D21" s="125"/>
      <c r="E21" s="125"/>
      <c r="F21" s="126"/>
    </row>
    <row r="22" ht="18.75" spans="1:6">
      <c r="A22" s="124"/>
      <c r="B22" s="125"/>
      <c r="C22" s="125"/>
      <c r="D22" s="125"/>
      <c r="E22" s="125"/>
      <c r="F22" s="126"/>
    </row>
    <row r="23" ht="18.75" spans="1:6">
      <c r="A23" s="135"/>
      <c r="B23" s="133"/>
      <c r="C23" s="133"/>
      <c r="D23" s="133"/>
      <c r="E23" s="133"/>
      <c r="F23" s="134"/>
    </row>
    <row r="24" ht="18.75" customHeight="1" spans="1:6">
      <c r="A24" s="139" t="s">
        <v>62</v>
      </c>
      <c r="B24" s="140"/>
      <c r="C24" s="140"/>
      <c r="D24" s="140"/>
      <c r="E24" s="140"/>
      <c r="F24" s="141"/>
    </row>
    <row r="25" ht="20.25" customHeight="1" spans="1:6">
      <c r="A25" s="87" t="s">
        <v>63</v>
      </c>
      <c r="B25" s="88"/>
      <c r="C25" s="88"/>
      <c r="D25" s="88"/>
      <c r="E25" s="88"/>
      <c r="F25" s="89"/>
    </row>
    <row r="26" spans="1:6">
      <c r="A26" s="142" t="s">
        <v>84</v>
      </c>
      <c r="B26" s="142"/>
      <c r="C26" s="142"/>
      <c r="D26" s="142"/>
      <c r="E26" s="142"/>
      <c r="F26" s="142"/>
    </row>
    <row r="27" spans="1:6">
      <c r="A27" s="142" t="s">
        <v>85</v>
      </c>
      <c r="B27" s="142"/>
      <c r="C27" s="142"/>
      <c r="D27" s="142"/>
      <c r="E27" s="142"/>
      <c r="F27" s="142"/>
    </row>
    <row r="28" ht="15.95" customHeight="1" spans="1:5">
      <c r="A28" s="142" t="s">
        <v>66</v>
      </c>
      <c r="B28" s="142"/>
      <c r="C28" s="142"/>
      <c r="D28" s="142"/>
      <c r="E28" s="142"/>
    </row>
  </sheetData>
  <mergeCells count="22">
    <mergeCell ref="A1:F1"/>
    <mergeCell ref="B2:D2"/>
    <mergeCell ref="E2:F2"/>
    <mergeCell ref="A5:D5"/>
    <mergeCell ref="A7:F7"/>
    <mergeCell ref="A8:F8"/>
    <mergeCell ref="A12:F12"/>
    <mergeCell ref="A13:F13"/>
    <mergeCell ref="A14:F14"/>
    <mergeCell ref="A15:F15"/>
    <mergeCell ref="A16:F16"/>
    <mergeCell ref="A17:F17"/>
    <mergeCell ref="A18:F18"/>
    <mergeCell ref="A19:F19"/>
    <mergeCell ref="A20:F20"/>
    <mergeCell ref="A23:F23"/>
    <mergeCell ref="A24:F24"/>
    <mergeCell ref="A25:F25"/>
    <mergeCell ref="A26:F26"/>
    <mergeCell ref="A27:F27"/>
    <mergeCell ref="A28:E28"/>
    <mergeCell ref="A9:F11"/>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4" workbookViewId="0">
      <selection activeCell="A19" sqref="A19:F19"/>
    </sheetView>
  </sheetViews>
  <sheetFormatPr defaultColWidth="9" defaultRowHeight="13.5" outlineLevelCol="5"/>
  <cols>
    <col min="1" max="4" width="13.625" customWidth="1"/>
    <col min="5" max="5" width="17.125" customWidth="1"/>
    <col min="6" max="6" width="13.625" customWidth="1"/>
  </cols>
  <sheetData>
    <row r="1" ht="30" customHeight="1" spans="1:6">
      <c r="A1" s="104" t="s">
        <v>67</v>
      </c>
      <c r="B1" s="104"/>
      <c r="C1" s="104"/>
      <c r="D1" s="104"/>
      <c r="E1" s="104"/>
      <c r="F1" s="104"/>
    </row>
    <row r="2" ht="30" customHeight="1" spans="1:6">
      <c r="A2" s="105" t="s">
        <v>46</v>
      </c>
      <c r="B2" s="106" t="s">
        <v>3</v>
      </c>
      <c r="C2" s="106"/>
      <c r="D2" s="106"/>
      <c r="E2" s="107" t="s">
        <v>47</v>
      </c>
      <c r="F2" s="107"/>
    </row>
    <row r="3" ht="21" customHeight="1" spans="1:6">
      <c r="A3" s="108" t="s">
        <v>68</v>
      </c>
      <c r="B3" s="108" t="s">
        <v>69</v>
      </c>
      <c r="C3" s="108" t="s">
        <v>70</v>
      </c>
      <c r="D3" s="108" t="s">
        <v>71</v>
      </c>
      <c r="E3" s="109" t="s">
        <v>14</v>
      </c>
      <c r="F3" s="108" t="s">
        <v>72</v>
      </c>
    </row>
    <row r="4" ht="21" customHeight="1" spans="1:6">
      <c r="A4" s="110" t="s">
        <v>86</v>
      </c>
      <c r="B4" s="111" t="s">
        <v>87</v>
      </c>
      <c r="C4" s="112">
        <v>38078</v>
      </c>
      <c r="D4" s="111" t="s">
        <v>88</v>
      </c>
      <c r="E4" s="113">
        <v>367237.33</v>
      </c>
      <c r="F4" s="111" t="s">
        <v>89</v>
      </c>
    </row>
    <row r="5" ht="18.75" customHeight="1" spans="1:6">
      <c r="A5" s="114" t="s">
        <v>50</v>
      </c>
      <c r="B5" s="115"/>
      <c r="C5" s="115"/>
      <c r="D5" s="115"/>
      <c r="E5" s="116"/>
      <c r="F5" s="117"/>
    </row>
    <row r="6" ht="20.25" customHeight="1" spans="1:6">
      <c r="A6" s="118" t="s">
        <v>77</v>
      </c>
      <c r="B6" s="119" t="s">
        <v>78</v>
      </c>
      <c r="C6" s="120"/>
      <c r="D6" s="120"/>
      <c r="E6" s="121"/>
      <c r="F6" s="122"/>
    </row>
    <row r="7" ht="72" customHeight="1" spans="1:6">
      <c r="A7" s="123" t="s">
        <v>90</v>
      </c>
      <c r="B7" s="123"/>
      <c r="C7" s="123"/>
      <c r="D7" s="123"/>
      <c r="E7" s="123"/>
      <c r="F7" s="123"/>
    </row>
    <row r="8" ht="18.75" customHeight="1" spans="1:6">
      <c r="A8" s="124" t="s">
        <v>80</v>
      </c>
      <c r="B8" s="125"/>
      <c r="C8" s="125"/>
      <c r="D8" s="125"/>
      <c r="E8" s="125"/>
      <c r="F8" s="126"/>
    </row>
    <row r="9" ht="15.75" customHeight="1" spans="1:6">
      <c r="A9" s="127" t="s">
        <v>91</v>
      </c>
      <c r="B9" s="128"/>
      <c r="C9" s="128"/>
      <c r="D9" s="128"/>
      <c r="E9" s="128"/>
      <c r="F9" s="129"/>
    </row>
    <row r="10" ht="15.75" customHeight="1" spans="1:6">
      <c r="A10" s="127"/>
      <c r="B10" s="128"/>
      <c r="C10" s="128"/>
      <c r="D10" s="128"/>
      <c r="E10" s="128"/>
      <c r="F10" s="129"/>
    </row>
    <row r="11" ht="15.75" customHeight="1" spans="1:6">
      <c r="A11" s="127"/>
      <c r="B11" s="128"/>
      <c r="C11" s="128"/>
      <c r="D11" s="128"/>
      <c r="E11" s="128"/>
      <c r="F11" s="129"/>
    </row>
    <row r="12" ht="15.75" customHeight="1" spans="1:6">
      <c r="A12" s="130"/>
      <c r="B12" s="131"/>
      <c r="C12" s="131"/>
      <c r="D12" s="131"/>
      <c r="E12" s="131"/>
      <c r="F12" s="132"/>
    </row>
    <row r="13" ht="18.75" customHeight="1" spans="1:6">
      <c r="A13" s="124" t="s">
        <v>57</v>
      </c>
      <c r="B13" s="125"/>
      <c r="C13" s="125"/>
      <c r="D13" s="125"/>
      <c r="E13" s="125"/>
      <c r="F13" s="126"/>
    </row>
    <row r="14" ht="20.25" customHeight="1" spans="1:6">
      <c r="A14" s="87" t="s">
        <v>54</v>
      </c>
      <c r="B14" s="88"/>
      <c r="C14" s="88"/>
      <c r="D14" s="88"/>
      <c r="E14" s="88"/>
      <c r="F14" s="89"/>
    </row>
    <row r="15" ht="18.75" customHeight="1" spans="1:6">
      <c r="A15" s="124" t="s">
        <v>58</v>
      </c>
      <c r="B15" s="125"/>
      <c r="C15" s="125"/>
      <c r="D15" s="125"/>
      <c r="E15" s="125"/>
      <c r="F15" s="126"/>
    </row>
    <row r="16" ht="18.75" spans="1:6">
      <c r="A16" s="124" t="s">
        <v>82</v>
      </c>
      <c r="B16" s="133"/>
      <c r="C16" s="133"/>
      <c r="D16" s="133"/>
      <c r="E16" s="133"/>
      <c r="F16" s="134"/>
    </row>
    <row r="17" ht="18.75" spans="1:6">
      <c r="A17" s="135"/>
      <c r="B17" s="133"/>
      <c r="C17" s="133"/>
      <c r="D17" s="133"/>
      <c r="E17" s="133"/>
      <c r="F17" s="134"/>
    </row>
    <row r="18" ht="37.5" customHeight="1" spans="1:6">
      <c r="A18" s="136" t="s">
        <v>83</v>
      </c>
      <c r="B18" s="137"/>
      <c r="C18" s="137"/>
      <c r="D18" s="137"/>
      <c r="E18" s="137"/>
      <c r="F18" s="138"/>
    </row>
    <row r="19" ht="20.25" customHeight="1" spans="1:6">
      <c r="A19" s="87" t="s">
        <v>54</v>
      </c>
      <c r="B19" s="88"/>
      <c r="C19" s="88"/>
      <c r="D19" s="88"/>
      <c r="E19" s="88"/>
      <c r="F19" s="89"/>
    </row>
    <row r="20" ht="18.75" customHeight="1" spans="1:6">
      <c r="A20" s="124" t="s">
        <v>61</v>
      </c>
      <c r="B20" s="125"/>
      <c r="C20" s="125"/>
      <c r="D20" s="125"/>
      <c r="E20" s="125"/>
      <c r="F20" s="126"/>
    </row>
    <row r="21" ht="18.75" spans="1:6">
      <c r="A21" s="124"/>
      <c r="B21" s="125"/>
      <c r="C21" s="125"/>
      <c r="D21" s="125"/>
      <c r="E21" s="125"/>
      <c r="F21" s="126"/>
    </row>
    <row r="22" ht="18.75" spans="1:6">
      <c r="A22" s="124"/>
      <c r="B22" s="125"/>
      <c r="C22" s="125"/>
      <c r="D22" s="125"/>
      <c r="E22" s="125"/>
      <c r="F22" s="126"/>
    </row>
    <row r="23" ht="18.75" spans="1:6">
      <c r="A23" s="135"/>
      <c r="B23" s="133"/>
      <c r="C23" s="133"/>
      <c r="D23" s="133"/>
      <c r="E23" s="133"/>
      <c r="F23" s="134"/>
    </row>
    <row r="24" ht="18.75" customHeight="1" spans="1:6">
      <c r="A24" s="139" t="s">
        <v>62</v>
      </c>
      <c r="B24" s="140"/>
      <c r="C24" s="140"/>
      <c r="D24" s="140"/>
      <c r="E24" s="140"/>
      <c r="F24" s="141"/>
    </row>
    <row r="25" ht="20.25" customHeight="1" spans="1:6">
      <c r="A25" s="87" t="s">
        <v>63</v>
      </c>
      <c r="B25" s="88"/>
      <c r="C25" s="88"/>
      <c r="D25" s="88"/>
      <c r="E25" s="88"/>
      <c r="F25" s="89"/>
    </row>
    <row r="26" spans="1:6">
      <c r="A26" s="142" t="s">
        <v>84</v>
      </c>
      <c r="B26" s="142"/>
      <c r="C26" s="142"/>
      <c r="D26" s="142"/>
      <c r="E26" s="142"/>
      <c r="F26" s="142"/>
    </row>
    <row r="27" spans="1:6">
      <c r="A27" s="142" t="s">
        <v>85</v>
      </c>
      <c r="B27" s="142"/>
      <c r="C27" s="142"/>
      <c r="D27" s="142"/>
      <c r="E27" s="142"/>
      <c r="F27" s="142"/>
    </row>
    <row r="28" ht="15.95" customHeight="1" spans="1:5">
      <c r="A28" s="142" t="s">
        <v>66</v>
      </c>
      <c r="B28" s="142"/>
      <c r="C28" s="142"/>
      <c r="D28" s="142"/>
      <c r="E28" s="142"/>
    </row>
  </sheetData>
  <mergeCells count="22">
    <mergeCell ref="A1:F1"/>
    <mergeCell ref="B2:D2"/>
    <mergeCell ref="E2:F2"/>
    <mergeCell ref="A5:D5"/>
    <mergeCell ref="A7:F7"/>
    <mergeCell ref="A8:F8"/>
    <mergeCell ref="A12:F12"/>
    <mergeCell ref="A13:F13"/>
    <mergeCell ref="A14:F14"/>
    <mergeCell ref="A15:F15"/>
    <mergeCell ref="A16:F16"/>
    <mergeCell ref="A17:F17"/>
    <mergeCell ref="A18:F18"/>
    <mergeCell ref="A19:F19"/>
    <mergeCell ref="A20:F20"/>
    <mergeCell ref="A23:F23"/>
    <mergeCell ref="A24:F24"/>
    <mergeCell ref="A25:F25"/>
    <mergeCell ref="A26:F26"/>
    <mergeCell ref="A27:F27"/>
    <mergeCell ref="A28:E28"/>
    <mergeCell ref="A9:F11"/>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9" sqref="A19:C19"/>
    </sheetView>
  </sheetViews>
  <sheetFormatPr defaultColWidth="9" defaultRowHeight="13.5" outlineLevelCol="3"/>
  <cols>
    <col min="1" max="1" width="26.625" style="61" customWidth="1"/>
    <col min="2" max="2" width="26.875" style="61" customWidth="1"/>
    <col min="3" max="3" width="35.625" style="61" customWidth="1"/>
    <col min="4" max="16384" width="9" style="61"/>
  </cols>
  <sheetData>
    <row r="1" ht="22.5" spans="1:3">
      <c r="A1" s="62" t="s">
        <v>92</v>
      </c>
      <c r="B1" s="62"/>
      <c r="C1" s="62"/>
    </row>
    <row r="2" ht="35.1" customHeight="1" spans="1:3">
      <c r="A2" s="63" t="s">
        <v>93</v>
      </c>
      <c r="B2" s="63"/>
      <c r="C2" s="64" t="s">
        <v>47</v>
      </c>
    </row>
    <row r="3" ht="21" customHeight="1" spans="1:3">
      <c r="A3" s="65" t="s">
        <v>48</v>
      </c>
      <c r="B3" s="66" t="s">
        <v>13</v>
      </c>
      <c r="C3" s="67" t="s">
        <v>14</v>
      </c>
    </row>
    <row r="4" ht="20.25" customHeight="1" spans="1:3">
      <c r="A4" s="68" t="s">
        <v>20</v>
      </c>
      <c r="B4" s="69">
        <v>12</v>
      </c>
      <c r="C4" s="70">
        <v>7960</v>
      </c>
    </row>
    <row r="5" ht="18.75" customHeight="1" spans="1:3">
      <c r="A5" s="71" t="s">
        <v>50</v>
      </c>
      <c r="B5" s="72"/>
      <c r="C5" s="73"/>
    </row>
    <row r="6" ht="20.25" customHeight="1" spans="1:3">
      <c r="A6" s="74" t="s">
        <v>51</v>
      </c>
      <c r="B6" s="75"/>
      <c r="C6" s="76"/>
    </row>
    <row r="7" ht="18.75" customHeight="1" spans="1:3">
      <c r="A7" s="71" t="s">
        <v>94</v>
      </c>
      <c r="B7" s="77"/>
      <c r="C7" s="73"/>
    </row>
    <row r="8" ht="79" customHeight="1" spans="1:3">
      <c r="A8" s="78"/>
      <c r="B8" s="79"/>
      <c r="C8" s="80"/>
    </row>
    <row r="9" ht="37.5" customHeight="1" spans="1:3">
      <c r="A9" s="71" t="s">
        <v>55</v>
      </c>
      <c r="B9" s="77"/>
      <c r="C9" s="73"/>
    </row>
    <row r="10" ht="18.75" customHeight="1" spans="1:3">
      <c r="A10" s="81" t="s">
        <v>95</v>
      </c>
      <c r="B10" s="82"/>
      <c r="C10" s="83"/>
    </row>
    <row r="11" ht="18.75" customHeight="1" spans="1:3">
      <c r="A11" s="81"/>
      <c r="B11" s="82"/>
      <c r="C11" s="83"/>
    </row>
    <row r="12" ht="37.5" customHeight="1" spans="1:3">
      <c r="A12" s="84" t="s">
        <v>57</v>
      </c>
      <c r="B12" s="85"/>
      <c r="C12" s="86"/>
    </row>
    <row r="13" ht="20.25" customHeight="1" spans="1:3">
      <c r="A13" s="87" t="s">
        <v>54</v>
      </c>
      <c r="B13" s="88"/>
      <c r="C13" s="89"/>
    </row>
    <row r="14" ht="37.5" customHeight="1" spans="1:3">
      <c r="A14" s="71" t="s">
        <v>58</v>
      </c>
      <c r="B14" s="77"/>
      <c r="C14" s="73"/>
    </row>
    <row r="15" ht="18.75" customHeight="1" spans="1:3">
      <c r="A15" s="71" t="s">
        <v>96</v>
      </c>
      <c r="B15" s="90"/>
      <c r="C15" s="91"/>
    </row>
    <row r="16" ht="18.75" customHeight="1" spans="1:3">
      <c r="A16" s="92"/>
      <c r="B16" s="90"/>
      <c r="C16" s="91"/>
    </row>
    <row r="17" ht="18.75" customHeight="1" spans="1:3">
      <c r="A17" s="92"/>
      <c r="B17" s="90"/>
      <c r="C17" s="91"/>
    </row>
    <row r="18" ht="37.5" customHeight="1" spans="1:3">
      <c r="A18" s="93" t="s">
        <v>60</v>
      </c>
      <c r="B18" s="94"/>
      <c r="C18" s="95"/>
    </row>
    <row r="19" ht="20.25" customHeight="1" spans="1:3">
      <c r="A19" s="87" t="s">
        <v>54</v>
      </c>
      <c r="B19" s="88"/>
      <c r="C19" s="89"/>
    </row>
    <row r="20" ht="37.5" customHeight="1" spans="1:3">
      <c r="A20" s="71" t="s">
        <v>61</v>
      </c>
      <c r="B20" s="77"/>
      <c r="C20" s="73"/>
    </row>
    <row r="21" ht="18.75" customHeight="1" spans="1:3">
      <c r="A21" s="92"/>
      <c r="B21" s="90"/>
      <c r="C21" s="91"/>
    </row>
    <row r="22" ht="18.75" customHeight="1" spans="1:3">
      <c r="A22" s="92"/>
      <c r="B22" s="90"/>
      <c r="C22" s="91"/>
    </row>
    <row r="23" ht="18.75" customHeight="1" spans="1:3">
      <c r="A23" s="92"/>
      <c r="B23" s="90"/>
      <c r="C23" s="91"/>
    </row>
    <row r="24" ht="18.75" customHeight="1" spans="1:3">
      <c r="A24" s="96" t="s">
        <v>62</v>
      </c>
      <c r="B24" s="97"/>
      <c r="C24" s="98"/>
    </row>
    <row r="25" ht="20.25" customHeight="1" spans="1:3">
      <c r="A25" s="99" t="s">
        <v>63</v>
      </c>
      <c r="B25" s="100"/>
      <c r="C25" s="101"/>
    </row>
    <row r="26" spans="1:1">
      <c r="A26" s="102" t="s">
        <v>97</v>
      </c>
    </row>
    <row r="27" ht="21" customHeight="1" spans="1:3">
      <c r="A27" s="103" t="s">
        <v>64</v>
      </c>
      <c r="B27" s="103"/>
      <c r="C27" s="103"/>
    </row>
    <row r="28" ht="15.95" customHeight="1" spans="1:1">
      <c r="A28" s="61" t="s">
        <v>65</v>
      </c>
    </row>
    <row r="29" ht="15.95" customHeight="1" spans="1:4">
      <c r="A29" s="103" t="s">
        <v>66</v>
      </c>
      <c r="B29" s="103"/>
      <c r="C29" s="103"/>
      <c r="D29" s="103"/>
    </row>
  </sheetData>
  <mergeCells count="23">
    <mergeCell ref="A1:C1"/>
    <mergeCell ref="A2:B2"/>
    <mergeCell ref="A5:C5"/>
    <mergeCell ref="A6:C6"/>
    <mergeCell ref="A9:C9"/>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7:C27"/>
    <mergeCell ref="A29:D29"/>
    <mergeCell ref="A7:C8"/>
    <mergeCell ref="A10:C11"/>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opLeftCell="A76" workbookViewId="0">
      <selection activeCell="O27" sqref="O27"/>
    </sheetView>
  </sheetViews>
  <sheetFormatPr defaultColWidth="9" defaultRowHeight="13.5"/>
  <cols>
    <col min="1" max="1" width="9" style="45" customWidth="1"/>
    <col min="2" max="2" width="10.25" style="45" customWidth="1"/>
    <col min="3" max="3" width="9" style="45"/>
    <col min="4" max="4" width="6.375" style="45" customWidth="1"/>
    <col min="5" max="5" width="8.5" style="46" customWidth="1"/>
    <col min="6" max="7" width="9.25" style="47" customWidth="1"/>
    <col min="8" max="8" width="6.75" style="45" customWidth="1"/>
    <col min="9" max="10" width="9" style="45"/>
  </cols>
  <sheetData>
    <row r="1" ht="39.95" customHeight="1" spans="1:10">
      <c r="A1" s="48" t="s">
        <v>98</v>
      </c>
      <c r="B1" s="48"/>
      <c r="C1" s="48"/>
      <c r="D1" s="48"/>
      <c r="E1" s="48"/>
      <c r="F1" s="48"/>
      <c r="G1" s="48"/>
      <c r="H1" s="48"/>
      <c r="I1" s="48"/>
      <c r="J1" s="50"/>
    </row>
    <row r="2" ht="15.75" spans="1:10">
      <c r="A2" s="49" t="s">
        <v>97</v>
      </c>
      <c r="B2" s="50"/>
      <c r="C2" s="50"/>
      <c r="D2" s="50"/>
      <c r="E2" s="51"/>
      <c r="F2" s="52"/>
      <c r="G2" s="52"/>
      <c r="H2" s="50"/>
      <c r="I2" s="50"/>
      <c r="J2" s="50"/>
    </row>
    <row r="3" ht="14.25" spans="1:10">
      <c r="A3" s="48" t="s">
        <v>99</v>
      </c>
      <c r="B3" s="48"/>
      <c r="C3" s="48"/>
      <c r="D3" s="48"/>
      <c r="E3" s="48"/>
      <c r="F3" s="48"/>
      <c r="G3" s="48"/>
      <c r="H3" s="48"/>
      <c r="I3" s="48"/>
      <c r="J3" s="50"/>
    </row>
    <row r="4" ht="16.5" spans="1:10">
      <c r="A4" s="49" t="s">
        <v>97</v>
      </c>
      <c r="B4" s="50"/>
      <c r="C4" s="50"/>
      <c r="D4" s="50"/>
      <c r="E4" s="51"/>
      <c r="F4" s="52"/>
      <c r="G4" s="52"/>
      <c r="H4" s="50"/>
      <c r="I4" s="50"/>
      <c r="J4" s="50"/>
    </row>
    <row r="5" ht="23.25" spans="1:10">
      <c r="A5" s="53" t="s">
        <v>68</v>
      </c>
      <c r="B5" s="53" t="s">
        <v>69</v>
      </c>
      <c r="C5" s="53" t="s">
        <v>100</v>
      </c>
      <c r="D5" s="53" t="s">
        <v>101</v>
      </c>
      <c r="E5" s="54" t="s">
        <v>13</v>
      </c>
      <c r="F5" s="55" t="s">
        <v>14</v>
      </c>
      <c r="G5" s="55" t="s">
        <v>102</v>
      </c>
      <c r="H5" s="53" t="s">
        <v>72</v>
      </c>
      <c r="I5" s="53" t="s">
        <v>70</v>
      </c>
      <c r="J5" s="60" t="s">
        <v>103</v>
      </c>
    </row>
    <row r="6" ht="14.25" spans="1:10">
      <c r="A6" s="56" t="s">
        <v>104</v>
      </c>
      <c r="B6" s="57" t="s">
        <v>105</v>
      </c>
      <c r="C6" s="57" t="s">
        <v>106</v>
      </c>
      <c r="D6" s="57" t="s">
        <v>107</v>
      </c>
      <c r="E6" s="58">
        <v>1</v>
      </c>
      <c r="F6" s="59">
        <v>5385</v>
      </c>
      <c r="G6" s="59">
        <v>0</v>
      </c>
      <c r="H6" s="57" t="s">
        <v>108</v>
      </c>
      <c r="I6" s="57" t="s">
        <v>109</v>
      </c>
      <c r="J6" s="57" t="s">
        <v>110</v>
      </c>
    </row>
    <row r="7" ht="14.25" spans="1:10">
      <c r="A7" s="56" t="s">
        <v>111</v>
      </c>
      <c r="B7" s="57" t="s">
        <v>112</v>
      </c>
      <c r="C7" s="57" t="s">
        <v>113</v>
      </c>
      <c r="D7" s="57" t="s">
        <v>114</v>
      </c>
      <c r="E7" s="58">
        <v>1</v>
      </c>
      <c r="F7" s="59">
        <v>4500</v>
      </c>
      <c r="G7" s="59">
        <v>0</v>
      </c>
      <c r="H7" s="57" t="s">
        <v>115</v>
      </c>
      <c r="I7" s="57" t="s">
        <v>116</v>
      </c>
      <c r="J7" s="57" t="s">
        <v>110</v>
      </c>
    </row>
    <row r="8" ht="14.25" spans="1:10">
      <c r="A8" s="57" t="s">
        <v>117</v>
      </c>
      <c r="B8" s="57" t="s">
        <v>118</v>
      </c>
      <c r="C8" s="57" t="s">
        <v>119</v>
      </c>
      <c r="D8" s="57" t="s">
        <v>120</v>
      </c>
      <c r="E8" s="58">
        <v>1</v>
      </c>
      <c r="F8" s="59">
        <v>9500</v>
      </c>
      <c r="G8" s="59">
        <v>0</v>
      </c>
      <c r="H8" s="57" t="s">
        <v>121</v>
      </c>
      <c r="I8" s="57" t="s">
        <v>122</v>
      </c>
      <c r="J8" s="57" t="s">
        <v>110</v>
      </c>
    </row>
    <row r="9" ht="14.25" spans="1:10">
      <c r="A9" s="57" t="s">
        <v>123</v>
      </c>
      <c r="B9" s="57" t="s">
        <v>124</v>
      </c>
      <c r="C9" s="57" t="s">
        <v>125</v>
      </c>
      <c r="D9" s="57" t="s">
        <v>125</v>
      </c>
      <c r="E9" s="58">
        <v>1</v>
      </c>
      <c r="F9" s="59">
        <v>320</v>
      </c>
      <c r="G9" s="59">
        <v>210.14</v>
      </c>
      <c r="H9" s="57" t="s">
        <v>126</v>
      </c>
      <c r="I9" s="57" t="s">
        <v>127</v>
      </c>
      <c r="J9" s="57" t="s">
        <v>110</v>
      </c>
    </row>
    <row r="10" ht="14.25" spans="1:10">
      <c r="A10" s="57" t="s">
        <v>86</v>
      </c>
      <c r="B10" s="57" t="s">
        <v>87</v>
      </c>
      <c r="C10" s="57" t="s">
        <v>88</v>
      </c>
      <c r="D10" s="57" t="s">
        <v>107</v>
      </c>
      <c r="E10" s="58">
        <v>1</v>
      </c>
      <c r="F10" s="59">
        <v>367237.33</v>
      </c>
      <c r="G10" s="59">
        <v>0</v>
      </c>
      <c r="H10" s="57" t="s">
        <v>89</v>
      </c>
      <c r="I10" s="57" t="s">
        <v>128</v>
      </c>
      <c r="J10" s="57" t="s">
        <v>110</v>
      </c>
    </row>
    <row r="11" ht="14.25" spans="1:10">
      <c r="A11" s="57" t="s">
        <v>129</v>
      </c>
      <c r="B11" s="57" t="s">
        <v>130</v>
      </c>
      <c r="C11" s="57" t="s">
        <v>131</v>
      </c>
      <c r="D11" s="57" t="s">
        <v>107</v>
      </c>
      <c r="E11" s="58">
        <v>1</v>
      </c>
      <c r="F11" s="59">
        <v>960</v>
      </c>
      <c r="G11" s="59">
        <v>0</v>
      </c>
      <c r="H11" s="57" t="s">
        <v>89</v>
      </c>
      <c r="I11" s="57" t="s">
        <v>132</v>
      </c>
      <c r="J11" s="57" t="s">
        <v>110</v>
      </c>
    </row>
    <row r="12" ht="14.25" spans="1:10">
      <c r="A12" s="57" t="s">
        <v>133</v>
      </c>
      <c r="B12" s="57" t="s">
        <v>134</v>
      </c>
      <c r="C12" s="57" t="s">
        <v>135</v>
      </c>
      <c r="D12" s="57" t="s">
        <v>136</v>
      </c>
      <c r="E12" s="58">
        <v>1</v>
      </c>
      <c r="F12" s="59">
        <v>7500</v>
      </c>
      <c r="G12" s="59">
        <v>0</v>
      </c>
      <c r="H12" s="57" t="s">
        <v>137</v>
      </c>
      <c r="I12" s="57" t="s">
        <v>138</v>
      </c>
      <c r="J12" s="57" t="s">
        <v>110</v>
      </c>
    </row>
    <row r="13" ht="14.25" spans="1:10">
      <c r="A13" s="57" t="s">
        <v>139</v>
      </c>
      <c r="B13" s="57" t="s">
        <v>140</v>
      </c>
      <c r="C13" s="57" t="s">
        <v>141</v>
      </c>
      <c r="D13" s="57" t="s">
        <v>125</v>
      </c>
      <c r="E13" s="58">
        <v>1</v>
      </c>
      <c r="F13" s="59">
        <v>2035</v>
      </c>
      <c r="G13" s="59">
        <v>0</v>
      </c>
      <c r="H13" s="57" t="s">
        <v>115</v>
      </c>
      <c r="I13" s="57" t="s">
        <v>142</v>
      </c>
      <c r="J13" s="57" t="s">
        <v>110</v>
      </c>
    </row>
    <row r="14" ht="14.25" spans="1:10">
      <c r="A14" s="57" t="s">
        <v>143</v>
      </c>
      <c r="B14" s="57" t="s">
        <v>144</v>
      </c>
      <c r="C14" s="57" t="s">
        <v>125</v>
      </c>
      <c r="D14" s="57" t="s">
        <v>145</v>
      </c>
      <c r="E14" s="58">
        <v>1</v>
      </c>
      <c r="F14" s="59">
        <v>720</v>
      </c>
      <c r="G14" s="59">
        <v>0</v>
      </c>
      <c r="H14" s="57" t="s">
        <v>121</v>
      </c>
      <c r="I14" s="57" t="s">
        <v>146</v>
      </c>
      <c r="J14" s="57" t="s">
        <v>110</v>
      </c>
    </row>
    <row r="15" ht="14.25" spans="1:10">
      <c r="A15" s="57" t="s">
        <v>147</v>
      </c>
      <c r="B15" s="57" t="s">
        <v>144</v>
      </c>
      <c r="C15" s="57" t="s">
        <v>125</v>
      </c>
      <c r="D15" s="57" t="s">
        <v>145</v>
      </c>
      <c r="E15" s="58">
        <v>1</v>
      </c>
      <c r="F15" s="59">
        <v>720</v>
      </c>
      <c r="G15" s="59">
        <v>0</v>
      </c>
      <c r="H15" s="57" t="s">
        <v>121</v>
      </c>
      <c r="I15" s="57" t="s">
        <v>146</v>
      </c>
      <c r="J15" s="57" t="s">
        <v>110</v>
      </c>
    </row>
    <row r="16" ht="14.25" spans="1:10">
      <c r="A16" s="57" t="s">
        <v>148</v>
      </c>
      <c r="B16" s="57" t="s">
        <v>144</v>
      </c>
      <c r="C16" s="57" t="s">
        <v>125</v>
      </c>
      <c r="D16" s="57" t="s">
        <v>145</v>
      </c>
      <c r="E16" s="58">
        <v>1</v>
      </c>
      <c r="F16" s="59">
        <v>720</v>
      </c>
      <c r="G16" s="59">
        <v>0</v>
      </c>
      <c r="H16" s="57" t="s">
        <v>121</v>
      </c>
      <c r="I16" s="57" t="s">
        <v>146</v>
      </c>
      <c r="J16" s="57" t="s">
        <v>110</v>
      </c>
    </row>
    <row r="17" ht="14.25" spans="1:10">
      <c r="A17" s="57" t="s">
        <v>149</v>
      </c>
      <c r="B17" s="57" t="s">
        <v>112</v>
      </c>
      <c r="C17" s="57" t="s">
        <v>150</v>
      </c>
      <c r="D17" s="57" t="s">
        <v>151</v>
      </c>
      <c r="E17" s="58">
        <v>1</v>
      </c>
      <c r="F17" s="59">
        <v>2799</v>
      </c>
      <c r="G17" s="59">
        <v>0</v>
      </c>
      <c r="H17" s="57" t="s">
        <v>115</v>
      </c>
      <c r="I17" s="57" t="s">
        <v>152</v>
      </c>
      <c r="J17" s="57" t="s">
        <v>110</v>
      </c>
    </row>
    <row r="18" ht="14.25" spans="1:10">
      <c r="A18" s="57" t="s">
        <v>153</v>
      </c>
      <c r="B18" s="57" t="s">
        <v>154</v>
      </c>
      <c r="C18" s="57" t="s">
        <v>155</v>
      </c>
      <c r="D18" s="57" t="s">
        <v>125</v>
      </c>
      <c r="E18" s="58">
        <v>1</v>
      </c>
      <c r="F18" s="59">
        <v>1240</v>
      </c>
      <c r="G18" s="59">
        <v>0</v>
      </c>
      <c r="H18" s="57" t="s">
        <v>156</v>
      </c>
      <c r="I18" s="57" t="s">
        <v>157</v>
      </c>
      <c r="J18" s="57" t="s">
        <v>110</v>
      </c>
    </row>
    <row r="19" ht="14.25" spans="1:10">
      <c r="A19" s="57" t="s">
        <v>158</v>
      </c>
      <c r="B19" s="57" t="s">
        <v>159</v>
      </c>
      <c r="C19" s="57" t="s">
        <v>160</v>
      </c>
      <c r="D19" s="57" t="s">
        <v>161</v>
      </c>
      <c r="E19" s="58">
        <v>1</v>
      </c>
      <c r="F19" s="59">
        <v>1500</v>
      </c>
      <c r="G19" s="59">
        <v>0</v>
      </c>
      <c r="H19" s="57" t="s">
        <v>162</v>
      </c>
      <c r="I19" s="57" t="s">
        <v>163</v>
      </c>
      <c r="J19" s="57" t="s">
        <v>110</v>
      </c>
    </row>
    <row r="20" ht="14.25" spans="1:10">
      <c r="A20" s="57" t="s">
        <v>164</v>
      </c>
      <c r="B20" s="57" t="s">
        <v>159</v>
      </c>
      <c r="C20" s="57" t="s">
        <v>160</v>
      </c>
      <c r="D20" s="57" t="s">
        <v>165</v>
      </c>
      <c r="E20" s="58">
        <v>1</v>
      </c>
      <c r="F20" s="59">
        <v>1500</v>
      </c>
      <c r="G20" s="59">
        <v>0</v>
      </c>
      <c r="H20" s="57" t="s">
        <v>162</v>
      </c>
      <c r="I20" s="57" t="s">
        <v>163</v>
      </c>
      <c r="J20" s="57" t="s">
        <v>110</v>
      </c>
    </row>
    <row r="21" ht="14.25" spans="1:10">
      <c r="A21" s="57" t="s">
        <v>166</v>
      </c>
      <c r="B21" s="57" t="s">
        <v>167</v>
      </c>
      <c r="C21" s="57" t="s">
        <v>168</v>
      </c>
      <c r="D21" s="57" t="s">
        <v>125</v>
      </c>
      <c r="E21" s="58">
        <v>1</v>
      </c>
      <c r="F21" s="59">
        <v>8223</v>
      </c>
      <c r="G21" s="59">
        <v>0</v>
      </c>
      <c r="H21" s="57" t="s">
        <v>156</v>
      </c>
      <c r="I21" s="57" t="s">
        <v>169</v>
      </c>
      <c r="J21" s="57" t="s">
        <v>110</v>
      </c>
    </row>
    <row r="22" ht="14.25" spans="1:10">
      <c r="A22" s="57" t="s">
        <v>170</v>
      </c>
      <c r="B22" s="57" t="s">
        <v>112</v>
      </c>
      <c r="C22" s="57" t="s">
        <v>171</v>
      </c>
      <c r="D22" s="57" t="s">
        <v>172</v>
      </c>
      <c r="E22" s="58">
        <v>1</v>
      </c>
      <c r="F22" s="59">
        <v>4500</v>
      </c>
      <c r="G22" s="59">
        <v>0</v>
      </c>
      <c r="H22" s="57" t="s">
        <v>115</v>
      </c>
      <c r="I22" s="57" t="s">
        <v>116</v>
      </c>
      <c r="J22" s="57" t="s">
        <v>110</v>
      </c>
    </row>
    <row r="23" ht="14.25" spans="1:10">
      <c r="A23" s="57" t="s">
        <v>173</v>
      </c>
      <c r="B23" s="57" t="s">
        <v>174</v>
      </c>
      <c r="C23" s="57" t="s">
        <v>175</v>
      </c>
      <c r="D23" s="57" t="s">
        <v>125</v>
      </c>
      <c r="E23" s="58">
        <v>1</v>
      </c>
      <c r="F23" s="59">
        <v>1656</v>
      </c>
      <c r="G23" s="59">
        <v>220.8</v>
      </c>
      <c r="H23" s="57" t="s">
        <v>89</v>
      </c>
      <c r="I23" s="57" t="s">
        <v>176</v>
      </c>
      <c r="J23" s="57" t="s">
        <v>110</v>
      </c>
    </row>
    <row r="24" ht="14.25" spans="1:10">
      <c r="A24" s="57" t="s">
        <v>177</v>
      </c>
      <c r="B24" s="57" t="s">
        <v>124</v>
      </c>
      <c r="C24" s="57" t="s">
        <v>125</v>
      </c>
      <c r="D24" s="57" t="s">
        <v>125</v>
      </c>
      <c r="E24" s="58">
        <v>1</v>
      </c>
      <c r="F24" s="59">
        <v>320</v>
      </c>
      <c r="G24" s="59">
        <v>210.14</v>
      </c>
      <c r="H24" s="57" t="s">
        <v>126</v>
      </c>
      <c r="I24" s="57" t="s">
        <v>127</v>
      </c>
      <c r="J24" s="57" t="s">
        <v>110</v>
      </c>
    </row>
    <row r="25" ht="14.25" spans="1:10">
      <c r="A25" s="57" t="s">
        <v>178</v>
      </c>
      <c r="B25" s="57" t="s">
        <v>124</v>
      </c>
      <c r="C25" s="57" t="s">
        <v>125</v>
      </c>
      <c r="D25" s="57" t="s">
        <v>125</v>
      </c>
      <c r="E25" s="58">
        <v>1</v>
      </c>
      <c r="F25" s="59">
        <v>320</v>
      </c>
      <c r="G25" s="59">
        <v>210.14</v>
      </c>
      <c r="H25" s="57" t="s">
        <v>126</v>
      </c>
      <c r="I25" s="57" t="s">
        <v>127</v>
      </c>
      <c r="J25" s="57" t="s">
        <v>110</v>
      </c>
    </row>
    <row r="26" ht="14.25" spans="1:10">
      <c r="A26" s="57" t="s">
        <v>179</v>
      </c>
      <c r="B26" s="57" t="s">
        <v>180</v>
      </c>
      <c r="C26" s="57" t="s">
        <v>181</v>
      </c>
      <c r="D26" s="57" t="s">
        <v>125</v>
      </c>
      <c r="E26" s="58">
        <v>1</v>
      </c>
      <c r="F26" s="59">
        <v>2460</v>
      </c>
      <c r="G26" s="59">
        <v>0</v>
      </c>
      <c r="H26" s="57" t="s">
        <v>76</v>
      </c>
      <c r="I26" s="57" t="s">
        <v>182</v>
      </c>
      <c r="J26" s="57" t="s">
        <v>110</v>
      </c>
    </row>
    <row r="27" ht="14.25" spans="1:10">
      <c r="A27" s="57" t="s">
        <v>183</v>
      </c>
      <c r="B27" s="57" t="s">
        <v>184</v>
      </c>
      <c r="C27" s="57" t="s">
        <v>185</v>
      </c>
      <c r="D27" s="57" t="s">
        <v>107</v>
      </c>
      <c r="E27" s="58">
        <v>1</v>
      </c>
      <c r="F27" s="59">
        <v>3260</v>
      </c>
      <c r="G27" s="59">
        <v>0</v>
      </c>
      <c r="H27" s="57" t="s">
        <v>186</v>
      </c>
      <c r="I27" s="57" t="s">
        <v>187</v>
      </c>
      <c r="J27" s="57" t="s">
        <v>110</v>
      </c>
    </row>
    <row r="28" ht="14.25" spans="1:10">
      <c r="A28" s="57" t="s">
        <v>188</v>
      </c>
      <c r="B28" s="57" t="s">
        <v>134</v>
      </c>
      <c r="C28" s="57" t="s">
        <v>189</v>
      </c>
      <c r="D28" s="57" t="s">
        <v>190</v>
      </c>
      <c r="E28" s="58">
        <v>1</v>
      </c>
      <c r="F28" s="59">
        <v>3300</v>
      </c>
      <c r="G28" s="59">
        <v>0</v>
      </c>
      <c r="H28" s="57" t="s">
        <v>191</v>
      </c>
      <c r="I28" s="57" t="s">
        <v>192</v>
      </c>
      <c r="J28" s="57" t="s">
        <v>110</v>
      </c>
    </row>
    <row r="29" ht="14.25" spans="1:10">
      <c r="A29" s="57" t="s">
        <v>193</v>
      </c>
      <c r="B29" s="57" t="s">
        <v>194</v>
      </c>
      <c r="C29" s="57" t="s">
        <v>195</v>
      </c>
      <c r="D29" s="57" t="s">
        <v>196</v>
      </c>
      <c r="E29" s="58">
        <v>1</v>
      </c>
      <c r="F29" s="59">
        <v>7251</v>
      </c>
      <c r="G29" s="59">
        <v>0</v>
      </c>
      <c r="H29" s="57" t="s">
        <v>121</v>
      </c>
      <c r="I29" s="57" t="s">
        <v>122</v>
      </c>
      <c r="J29" s="57" t="s">
        <v>110</v>
      </c>
    </row>
    <row r="30" ht="14.25" spans="1:10">
      <c r="A30" s="57" t="s">
        <v>197</v>
      </c>
      <c r="B30" s="57" t="s">
        <v>198</v>
      </c>
      <c r="C30" s="57" t="s">
        <v>199</v>
      </c>
      <c r="D30" s="57" t="s">
        <v>107</v>
      </c>
      <c r="E30" s="58">
        <v>1</v>
      </c>
      <c r="F30" s="59">
        <v>38400</v>
      </c>
      <c r="G30" s="59">
        <v>0</v>
      </c>
      <c r="H30" s="57" t="s">
        <v>89</v>
      </c>
      <c r="I30" s="57" t="s">
        <v>132</v>
      </c>
      <c r="J30" s="57" t="s">
        <v>110</v>
      </c>
    </row>
    <row r="31" ht="14.25" spans="1:10">
      <c r="A31" s="57" t="s">
        <v>200</v>
      </c>
      <c r="B31" s="57" t="s">
        <v>201</v>
      </c>
      <c r="C31" s="57" t="s">
        <v>107</v>
      </c>
      <c r="D31" s="57" t="s">
        <v>107</v>
      </c>
      <c r="E31" s="58">
        <v>1</v>
      </c>
      <c r="F31" s="59">
        <v>580</v>
      </c>
      <c r="G31" s="59">
        <v>0</v>
      </c>
      <c r="H31" s="57" t="s">
        <v>202</v>
      </c>
      <c r="I31" s="57" t="s">
        <v>203</v>
      </c>
      <c r="J31" s="57" t="s">
        <v>110</v>
      </c>
    </row>
    <row r="32" ht="14.25" spans="1:10">
      <c r="A32" s="57" t="s">
        <v>204</v>
      </c>
      <c r="B32" s="57" t="s">
        <v>205</v>
      </c>
      <c r="C32" s="57" t="s">
        <v>206</v>
      </c>
      <c r="D32" s="57" t="s">
        <v>125</v>
      </c>
      <c r="E32" s="58">
        <v>1</v>
      </c>
      <c r="F32" s="59">
        <v>22400</v>
      </c>
      <c r="G32" s="59">
        <v>0</v>
      </c>
      <c r="H32" s="57" t="s">
        <v>115</v>
      </c>
      <c r="I32" s="57" t="s">
        <v>207</v>
      </c>
      <c r="J32" s="57" t="s">
        <v>110</v>
      </c>
    </row>
    <row r="33" ht="14.25" spans="1:10">
      <c r="A33" s="57" t="s">
        <v>208</v>
      </c>
      <c r="B33" s="57" t="s">
        <v>209</v>
      </c>
      <c r="C33" s="57" t="s">
        <v>210</v>
      </c>
      <c r="D33" s="57" t="s">
        <v>211</v>
      </c>
      <c r="E33" s="58">
        <v>1</v>
      </c>
      <c r="F33" s="59">
        <v>10817</v>
      </c>
      <c r="G33" s="59">
        <v>0</v>
      </c>
      <c r="H33" s="57" t="s">
        <v>191</v>
      </c>
      <c r="I33" s="57" t="s">
        <v>212</v>
      </c>
      <c r="J33" s="57" t="s">
        <v>110</v>
      </c>
    </row>
    <row r="34" ht="14.25" spans="1:10">
      <c r="A34" s="57" t="s">
        <v>213</v>
      </c>
      <c r="B34" s="57" t="s">
        <v>214</v>
      </c>
      <c r="C34" s="57" t="s">
        <v>215</v>
      </c>
      <c r="D34" s="57" t="s">
        <v>125</v>
      </c>
      <c r="E34" s="58">
        <v>1</v>
      </c>
      <c r="F34" s="59">
        <v>1199</v>
      </c>
      <c r="G34" s="59">
        <v>0</v>
      </c>
      <c r="H34" s="57" t="s">
        <v>121</v>
      </c>
      <c r="I34" s="57" t="s">
        <v>216</v>
      </c>
      <c r="J34" s="57" t="s">
        <v>110</v>
      </c>
    </row>
    <row r="35" ht="14.25" spans="1:10">
      <c r="A35" s="57" t="s">
        <v>217</v>
      </c>
      <c r="B35" s="57" t="s">
        <v>218</v>
      </c>
      <c r="C35" s="57" t="s">
        <v>219</v>
      </c>
      <c r="D35" s="57" t="s">
        <v>125</v>
      </c>
      <c r="E35" s="58">
        <v>1</v>
      </c>
      <c r="F35" s="59">
        <v>6350</v>
      </c>
      <c r="G35" s="59">
        <v>846.51</v>
      </c>
      <c r="H35" s="57" t="s">
        <v>220</v>
      </c>
      <c r="I35" s="57" t="s">
        <v>221</v>
      </c>
      <c r="J35" s="57" t="s">
        <v>110</v>
      </c>
    </row>
    <row r="36" ht="14.25" spans="1:10">
      <c r="A36" s="57" t="s">
        <v>222</v>
      </c>
      <c r="B36" s="57" t="s">
        <v>223</v>
      </c>
      <c r="C36" s="57" t="s">
        <v>125</v>
      </c>
      <c r="D36" s="57" t="s">
        <v>125</v>
      </c>
      <c r="E36" s="58">
        <v>1</v>
      </c>
      <c r="F36" s="59">
        <v>550</v>
      </c>
      <c r="G36" s="59">
        <v>0</v>
      </c>
      <c r="H36" s="57" t="s">
        <v>121</v>
      </c>
      <c r="I36" s="57" t="s">
        <v>224</v>
      </c>
      <c r="J36" s="57" t="s">
        <v>110</v>
      </c>
    </row>
    <row r="37" ht="14.25" spans="1:10">
      <c r="A37" s="57" t="s">
        <v>225</v>
      </c>
      <c r="B37" s="57" t="s">
        <v>226</v>
      </c>
      <c r="C37" s="57" t="s">
        <v>227</v>
      </c>
      <c r="D37" s="57" t="s">
        <v>107</v>
      </c>
      <c r="E37" s="58">
        <v>1</v>
      </c>
      <c r="F37" s="59">
        <v>2490</v>
      </c>
      <c r="G37" s="59">
        <v>0</v>
      </c>
      <c r="H37" s="57" t="s">
        <v>228</v>
      </c>
      <c r="I37" s="57" t="s">
        <v>229</v>
      </c>
      <c r="J37" s="57" t="s">
        <v>110</v>
      </c>
    </row>
    <row r="38" ht="14.25" spans="1:10">
      <c r="A38" s="57" t="s">
        <v>230</v>
      </c>
      <c r="B38" s="57" t="s">
        <v>231</v>
      </c>
      <c r="C38" s="57" t="s">
        <v>219</v>
      </c>
      <c r="D38" s="57" t="s">
        <v>107</v>
      </c>
      <c r="E38" s="58">
        <v>1</v>
      </c>
      <c r="F38" s="59">
        <v>6560</v>
      </c>
      <c r="G38" s="59">
        <v>0</v>
      </c>
      <c r="H38" s="57" t="s">
        <v>186</v>
      </c>
      <c r="I38" s="57" t="s">
        <v>187</v>
      </c>
      <c r="J38" s="57" t="s">
        <v>110</v>
      </c>
    </row>
    <row r="39" ht="14.25" spans="1:10">
      <c r="A39" s="57" t="s">
        <v>232</v>
      </c>
      <c r="B39" s="57" t="s">
        <v>233</v>
      </c>
      <c r="C39" s="57" t="s">
        <v>234</v>
      </c>
      <c r="D39" s="57" t="s">
        <v>107</v>
      </c>
      <c r="E39" s="58">
        <v>1</v>
      </c>
      <c r="F39" s="59">
        <v>1680</v>
      </c>
      <c r="G39" s="59">
        <v>0</v>
      </c>
      <c r="H39" s="57" t="s">
        <v>191</v>
      </c>
      <c r="I39" s="57" t="s">
        <v>235</v>
      </c>
      <c r="J39" s="57" t="s">
        <v>110</v>
      </c>
    </row>
    <row r="40" ht="14.25" spans="1:10">
      <c r="A40" s="57" t="s">
        <v>236</v>
      </c>
      <c r="B40" s="57" t="s">
        <v>237</v>
      </c>
      <c r="C40" s="57" t="s">
        <v>238</v>
      </c>
      <c r="D40" s="57" t="s">
        <v>107</v>
      </c>
      <c r="E40" s="58">
        <v>1</v>
      </c>
      <c r="F40" s="59">
        <v>4862</v>
      </c>
      <c r="G40" s="59">
        <v>0</v>
      </c>
      <c r="H40" s="57" t="s">
        <v>162</v>
      </c>
      <c r="I40" s="57" t="s">
        <v>239</v>
      </c>
      <c r="J40" s="57" t="s">
        <v>110</v>
      </c>
    </row>
    <row r="41" ht="14.25" spans="1:10">
      <c r="A41" s="57" t="s">
        <v>240</v>
      </c>
      <c r="B41" s="57" t="s">
        <v>241</v>
      </c>
      <c r="C41" s="57" t="s">
        <v>107</v>
      </c>
      <c r="D41" s="57" t="s">
        <v>242</v>
      </c>
      <c r="E41" s="58">
        <v>1</v>
      </c>
      <c r="F41" s="59">
        <v>1150</v>
      </c>
      <c r="G41" s="59">
        <v>0</v>
      </c>
      <c r="H41" s="57" t="s">
        <v>191</v>
      </c>
      <c r="I41" s="57" t="s">
        <v>235</v>
      </c>
      <c r="J41" s="57" t="s">
        <v>110</v>
      </c>
    </row>
    <row r="42" ht="14.25" spans="1:10">
      <c r="A42" s="57" t="s">
        <v>243</v>
      </c>
      <c r="B42" s="57" t="s">
        <v>201</v>
      </c>
      <c r="C42" s="57" t="s">
        <v>107</v>
      </c>
      <c r="D42" s="57" t="s">
        <v>107</v>
      </c>
      <c r="E42" s="58">
        <v>1</v>
      </c>
      <c r="F42" s="59">
        <v>580</v>
      </c>
      <c r="G42" s="59">
        <v>0</v>
      </c>
      <c r="H42" s="57" t="s">
        <v>244</v>
      </c>
      <c r="I42" s="57" t="s">
        <v>203</v>
      </c>
      <c r="J42" s="57" t="s">
        <v>110</v>
      </c>
    </row>
    <row r="43" ht="14.25" spans="1:10">
      <c r="A43" s="57" t="s">
        <v>245</v>
      </c>
      <c r="B43" s="57" t="s">
        <v>246</v>
      </c>
      <c r="C43" s="57" t="s">
        <v>125</v>
      </c>
      <c r="D43" s="57" t="s">
        <v>247</v>
      </c>
      <c r="E43" s="58">
        <v>1</v>
      </c>
      <c r="F43" s="59">
        <v>1700</v>
      </c>
      <c r="G43" s="59">
        <v>0</v>
      </c>
      <c r="H43" s="57" t="s">
        <v>121</v>
      </c>
      <c r="I43" s="57" t="s">
        <v>248</v>
      </c>
      <c r="J43" s="57" t="s">
        <v>110</v>
      </c>
    </row>
    <row r="44" ht="14.25" spans="1:10">
      <c r="A44" s="57" t="s">
        <v>249</v>
      </c>
      <c r="B44" s="57" t="s">
        <v>134</v>
      </c>
      <c r="C44" s="57" t="s">
        <v>250</v>
      </c>
      <c r="D44" s="57" t="s">
        <v>251</v>
      </c>
      <c r="E44" s="58">
        <v>1</v>
      </c>
      <c r="F44" s="59">
        <v>3051</v>
      </c>
      <c r="G44" s="59">
        <v>0</v>
      </c>
      <c r="H44" s="57" t="s">
        <v>108</v>
      </c>
      <c r="I44" s="57" t="s">
        <v>252</v>
      </c>
      <c r="J44" s="57" t="s">
        <v>110</v>
      </c>
    </row>
    <row r="45" ht="14.25" spans="1:10">
      <c r="A45" s="57" t="s">
        <v>253</v>
      </c>
      <c r="B45" s="57" t="s">
        <v>254</v>
      </c>
      <c r="C45" s="57" t="s">
        <v>255</v>
      </c>
      <c r="D45" s="57" t="s">
        <v>125</v>
      </c>
      <c r="E45" s="58">
        <v>1</v>
      </c>
      <c r="F45" s="59">
        <v>4352</v>
      </c>
      <c r="G45" s="59">
        <v>0</v>
      </c>
      <c r="H45" s="57" t="s">
        <v>121</v>
      </c>
      <c r="I45" s="57" t="s">
        <v>256</v>
      </c>
      <c r="J45" s="57" t="s">
        <v>110</v>
      </c>
    </row>
    <row r="46" ht="14.25" spans="1:10">
      <c r="A46" s="57" t="s">
        <v>257</v>
      </c>
      <c r="B46" s="57" t="s">
        <v>258</v>
      </c>
      <c r="C46" s="57" t="s">
        <v>259</v>
      </c>
      <c r="D46" s="57" t="s">
        <v>125</v>
      </c>
      <c r="E46" s="58">
        <v>1</v>
      </c>
      <c r="F46" s="59">
        <v>887</v>
      </c>
      <c r="G46" s="59">
        <v>0</v>
      </c>
      <c r="H46" s="57" t="s">
        <v>121</v>
      </c>
      <c r="I46" s="57" t="s">
        <v>260</v>
      </c>
      <c r="J46" s="57" t="s">
        <v>110</v>
      </c>
    </row>
    <row r="47" ht="14.25" spans="1:10">
      <c r="A47" s="57" t="s">
        <v>261</v>
      </c>
      <c r="B47" s="57" t="s">
        <v>205</v>
      </c>
      <c r="C47" s="57" t="s">
        <v>262</v>
      </c>
      <c r="D47" s="57" t="s">
        <v>125</v>
      </c>
      <c r="E47" s="58">
        <v>1</v>
      </c>
      <c r="F47" s="59">
        <v>22400</v>
      </c>
      <c r="G47" s="59">
        <v>0</v>
      </c>
      <c r="H47" s="57" t="s">
        <v>115</v>
      </c>
      <c r="I47" s="57" t="s">
        <v>207</v>
      </c>
      <c r="J47" s="57" t="s">
        <v>110</v>
      </c>
    </row>
    <row r="48" ht="14.25" spans="1:10">
      <c r="A48" s="57" t="s">
        <v>263</v>
      </c>
      <c r="B48" s="57" t="s">
        <v>264</v>
      </c>
      <c r="C48" s="57" t="s">
        <v>265</v>
      </c>
      <c r="D48" s="57" t="s">
        <v>125</v>
      </c>
      <c r="E48" s="58">
        <v>1</v>
      </c>
      <c r="F48" s="59">
        <v>13500</v>
      </c>
      <c r="G48" s="59">
        <v>1237.5</v>
      </c>
      <c r="H48" s="57" t="s">
        <v>266</v>
      </c>
      <c r="I48" s="57" t="s">
        <v>267</v>
      </c>
      <c r="J48" s="57" t="s">
        <v>110</v>
      </c>
    </row>
    <row r="49" ht="14.25" spans="1:10">
      <c r="A49" s="57" t="s">
        <v>268</v>
      </c>
      <c r="B49" s="57" t="s">
        <v>134</v>
      </c>
      <c r="C49" s="57" t="s">
        <v>269</v>
      </c>
      <c r="D49" s="57" t="s">
        <v>270</v>
      </c>
      <c r="E49" s="58">
        <v>1</v>
      </c>
      <c r="F49" s="59">
        <v>5599</v>
      </c>
      <c r="G49" s="59">
        <v>0</v>
      </c>
      <c r="H49" s="57" t="s">
        <v>89</v>
      </c>
      <c r="I49" s="57" t="s">
        <v>271</v>
      </c>
      <c r="J49" s="57" t="s">
        <v>110</v>
      </c>
    </row>
    <row r="50" ht="14.25" spans="1:10">
      <c r="A50" s="57" t="s">
        <v>272</v>
      </c>
      <c r="B50" s="57" t="s">
        <v>273</v>
      </c>
      <c r="C50" s="57" t="s">
        <v>274</v>
      </c>
      <c r="D50" s="57" t="s">
        <v>125</v>
      </c>
      <c r="E50" s="58">
        <v>1</v>
      </c>
      <c r="F50" s="59">
        <v>1150</v>
      </c>
      <c r="G50" s="59">
        <v>0</v>
      </c>
      <c r="H50" s="57" t="s">
        <v>121</v>
      </c>
      <c r="I50" s="57" t="s">
        <v>260</v>
      </c>
      <c r="J50" s="57" t="s">
        <v>110</v>
      </c>
    </row>
    <row r="51" ht="14.25" spans="1:10">
      <c r="A51" s="57" t="s">
        <v>275</v>
      </c>
      <c r="B51" s="57" t="s">
        <v>276</v>
      </c>
      <c r="C51" s="57" t="s">
        <v>277</v>
      </c>
      <c r="D51" s="57" t="s">
        <v>125</v>
      </c>
      <c r="E51" s="58">
        <v>1</v>
      </c>
      <c r="F51" s="59">
        <v>6500</v>
      </c>
      <c r="G51" s="59">
        <v>0</v>
      </c>
      <c r="H51" s="57" t="s">
        <v>121</v>
      </c>
      <c r="I51" s="57" t="s">
        <v>278</v>
      </c>
      <c r="J51" s="57" t="s">
        <v>110</v>
      </c>
    </row>
    <row r="52" ht="14.25" spans="1:10">
      <c r="A52" s="57" t="s">
        <v>279</v>
      </c>
      <c r="B52" s="57" t="s">
        <v>280</v>
      </c>
      <c r="C52" s="57" t="s">
        <v>281</v>
      </c>
      <c r="D52" s="57" t="s">
        <v>125</v>
      </c>
      <c r="E52" s="58">
        <v>1</v>
      </c>
      <c r="F52" s="59">
        <v>15830</v>
      </c>
      <c r="G52" s="59">
        <v>0</v>
      </c>
      <c r="H52" s="57" t="s">
        <v>121</v>
      </c>
      <c r="I52" s="57" t="s">
        <v>282</v>
      </c>
      <c r="J52" s="57" t="s">
        <v>110</v>
      </c>
    </row>
    <row r="53" ht="14.25" spans="1:10">
      <c r="A53" s="57" t="s">
        <v>283</v>
      </c>
      <c r="B53" s="57" t="s">
        <v>284</v>
      </c>
      <c r="C53" s="57" t="s">
        <v>285</v>
      </c>
      <c r="D53" s="57" t="s">
        <v>107</v>
      </c>
      <c r="E53" s="58">
        <v>1</v>
      </c>
      <c r="F53" s="59">
        <v>1100</v>
      </c>
      <c r="G53" s="59">
        <v>0</v>
      </c>
      <c r="H53" s="57" t="s">
        <v>162</v>
      </c>
      <c r="I53" s="57" t="s">
        <v>239</v>
      </c>
      <c r="J53" s="57" t="s">
        <v>110</v>
      </c>
    </row>
    <row r="54" ht="14.25" spans="1:10">
      <c r="A54" s="57" t="s">
        <v>286</v>
      </c>
      <c r="B54" s="57" t="s">
        <v>287</v>
      </c>
      <c r="C54" s="57" t="s">
        <v>288</v>
      </c>
      <c r="D54" s="57" t="s">
        <v>107</v>
      </c>
      <c r="E54" s="58">
        <v>1</v>
      </c>
      <c r="F54" s="59">
        <v>4400</v>
      </c>
      <c r="G54" s="59">
        <v>0</v>
      </c>
      <c r="H54" s="57" t="s">
        <v>162</v>
      </c>
      <c r="I54" s="57" t="s">
        <v>289</v>
      </c>
      <c r="J54" s="57" t="s">
        <v>110</v>
      </c>
    </row>
    <row r="55" ht="14.25" spans="1:10">
      <c r="A55" s="57" t="s">
        <v>290</v>
      </c>
      <c r="B55" s="57" t="s">
        <v>214</v>
      </c>
      <c r="C55" s="57" t="s">
        <v>291</v>
      </c>
      <c r="D55" s="57" t="s">
        <v>107</v>
      </c>
      <c r="E55" s="58">
        <v>1</v>
      </c>
      <c r="F55" s="59">
        <v>2300</v>
      </c>
      <c r="G55" s="59">
        <v>0</v>
      </c>
      <c r="H55" s="57" t="s">
        <v>186</v>
      </c>
      <c r="I55" s="57" t="s">
        <v>292</v>
      </c>
      <c r="J55" s="57" t="s">
        <v>110</v>
      </c>
    </row>
    <row r="56" ht="14.25" spans="1:10">
      <c r="A56" s="57" t="s">
        <v>293</v>
      </c>
      <c r="B56" s="57" t="s">
        <v>201</v>
      </c>
      <c r="C56" s="57" t="s">
        <v>107</v>
      </c>
      <c r="D56" s="57" t="s">
        <v>107</v>
      </c>
      <c r="E56" s="58">
        <v>1</v>
      </c>
      <c r="F56" s="59">
        <v>580</v>
      </c>
      <c r="G56" s="59">
        <v>0</v>
      </c>
      <c r="H56" s="57" t="s">
        <v>76</v>
      </c>
      <c r="I56" s="57" t="s">
        <v>203</v>
      </c>
      <c r="J56" s="57" t="s">
        <v>110</v>
      </c>
    </row>
    <row r="57" ht="14.25" spans="1:10">
      <c r="A57" s="57" t="s">
        <v>294</v>
      </c>
      <c r="B57" s="57" t="s">
        <v>214</v>
      </c>
      <c r="C57" s="57" t="s">
        <v>295</v>
      </c>
      <c r="D57" s="57" t="s">
        <v>125</v>
      </c>
      <c r="E57" s="58">
        <v>1</v>
      </c>
      <c r="F57" s="59">
        <v>1699</v>
      </c>
      <c r="G57" s="59">
        <v>0</v>
      </c>
      <c r="H57" s="57" t="s">
        <v>121</v>
      </c>
      <c r="I57" s="57" t="s">
        <v>296</v>
      </c>
      <c r="J57" s="57" t="s">
        <v>110</v>
      </c>
    </row>
    <row r="58" ht="14.25" spans="1:10">
      <c r="A58" s="57" t="s">
        <v>297</v>
      </c>
      <c r="B58" s="57" t="s">
        <v>298</v>
      </c>
      <c r="C58" s="57" t="s">
        <v>299</v>
      </c>
      <c r="D58" s="57" t="s">
        <v>300</v>
      </c>
      <c r="E58" s="58">
        <v>1</v>
      </c>
      <c r="F58" s="59">
        <v>29470.6</v>
      </c>
      <c r="G58" s="59">
        <v>0</v>
      </c>
      <c r="H58" s="57" t="s">
        <v>121</v>
      </c>
      <c r="I58" s="57" t="s">
        <v>146</v>
      </c>
      <c r="J58" s="57" t="s">
        <v>110</v>
      </c>
    </row>
    <row r="59" ht="14.25" spans="1:10">
      <c r="A59" s="57" t="s">
        <v>301</v>
      </c>
      <c r="B59" s="57" t="s">
        <v>159</v>
      </c>
      <c r="C59" s="57" t="s">
        <v>125</v>
      </c>
      <c r="D59" s="57" t="s">
        <v>302</v>
      </c>
      <c r="E59" s="58">
        <v>1</v>
      </c>
      <c r="F59" s="59">
        <v>1500</v>
      </c>
      <c r="G59" s="59">
        <v>0</v>
      </c>
      <c r="H59" s="57" t="s">
        <v>162</v>
      </c>
      <c r="I59" s="57" t="s">
        <v>163</v>
      </c>
      <c r="J59" s="57" t="s">
        <v>110</v>
      </c>
    </row>
    <row r="60" ht="14.25" spans="1:10">
      <c r="A60" s="57" t="s">
        <v>303</v>
      </c>
      <c r="B60" s="57" t="s">
        <v>304</v>
      </c>
      <c r="C60" s="57" t="s">
        <v>305</v>
      </c>
      <c r="D60" s="57" t="s">
        <v>125</v>
      </c>
      <c r="E60" s="58">
        <v>1</v>
      </c>
      <c r="F60" s="59">
        <v>4999</v>
      </c>
      <c r="G60" s="59">
        <v>0</v>
      </c>
      <c r="H60" s="57" t="s">
        <v>306</v>
      </c>
      <c r="I60" s="57" t="s">
        <v>307</v>
      </c>
      <c r="J60" s="57" t="s">
        <v>110</v>
      </c>
    </row>
    <row r="61" ht="14.25" spans="1:10">
      <c r="A61" s="57" t="s">
        <v>308</v>
      </c>
      <c r="B61" s="57" t="s">
        <v>134</v>
      </c>
      <c r="C61" s="57" t="s">
        <v>309</v>
      </c>
      <c r="D61" s="57" t="s">
        <v>310</v>
      </c>
      <c r="E61" s="58">
        <v>1</v>
      </c>
      <c r="F61" s="59">
        <v>6419</v>
      </c>
      <c r="G61" s="59">
        <v>0</v>
      </c>
      <c r="H61" s="57" t="s">
        <v>115</v>
      </c>
      <c r="I61" s="57" t="s">
        <v>311</v>
      </c>
      <c r="J61" s="57" t="s">
        <v>110</v>
      </c>
    </row>
    <row r="62" ht="14.25" spans="1:10">
      <c r="A62" s="57" t="s">
        <v>312</v>
      </c>
      <c r="B62" s="57" t="s">
        <v>313</v>
      </c>
      <c r="C62" s="57" t="s">
        <v>314</v>
      </c>
      <c r="D62" s="57" t="s">
        <v>315</v>
      </c>
      <c r="E62" s="58">
        <v>1</v>
      </c>
      <c r="F62" s="59">
        <v>8699</v>
      </c>
      <c r="G62" s="59">
        <v>0</v>
      </c>
      <c r="H62" s="57" t="s">
        <v>121</v>
      </c>
      <c r="I62" s="57" t="s">
        <v>316</v>
      </c>
      <c r="J62" s="57" t="s">
        <v>110</v>
      </c>
    </row>
    <row r="63" ht="14.25" spans="1:10">
      <c r="A63" s="57" t="s">
        <v>317</v>
      </c>
      <c r="B63" s="57" t="s">
        <v>318</v>
      </c>
      <c r="C63" s="57" t="s">
        <v>319</v>
      </c>
      <c r="D63" s="57" t="s">
        <v>107</v>
      </c>
      <c r="E63" s="58">
        <v>1</v>
      </c>
      <c r="F63" s="59">
        <v>8700</v>
      </c>
      <c r="G63" s="59">
        <v>0</v>
      </c>
      <c r="H63" s="57" t="s">
        <v>162</v>
      </c>
      <c r="I63" s="57" t="s">
        <v>320</v>
      </c>
      <c r="J63" s="57" t="s">
        <v>110</v>
      </c>
    </row>
    <row r="64" ht="14.25" spans="1:10">
      <c r="A64" s="57" t="s">
        <v>321</v>
      </c>
      <c r="B64" s="57" t="s">
        <v>214</v>
      </c>
      <c r="C64" s="57" t="s">
        <v>322</v>
      </c>
      <c r="D64" s="57" t="s">
        <v>107</v>
      </c>
      <c r="E64" s="58">
        <v>1</v>
      </c>
      <c r="F64" s="59">
        <v>2320</v>
      </c>
      <c r="G64" s="59">
        <v>0</v>
      </c>
      <c r="H64" s="57" t="s">
        <v>186</v>
      </c>
      <c r="I64" s="57" t="s">
        <v>323</v>
      </c>
      <c r="J64" s="57" t="s">
        <v>110</v>
      </c>
    </row>
    <row r="65" ht="14.25" spans="1:10">
      <c r="A65" s="57" t="s">
        <v>324</v>
      </c>
      <c r="B65" s="57" t="s">
        <v>298</v>
      </c>
      <c r="C65" s="57" t="s">
        <v>299</v>
      </c>
      <c r="D65" s="57" t="s">
        <v>300</v>
      </c>
      <c r="E65" s="58">
        <v>1</v>
      </c>
      <c r="F65" s="59">
        <v>29470.6</v>
      </c>
      <c r="G65" s="59">
        <v>0</v>
      </c>
      <c r="H65" s="57" t="s">
        <v>121</v>
      </c>
      <c r="I65" s="57" t="s">
        <v>146</v>
      </c>
      <c r="J65" s="57" t="s">
        <v>110</v>
      </c>
    </row>
    <row r="66" ht="14.25" spans="1:10">
      <c r="A66" s="57" t="s">
        <v>325</v>
      </c>
      <c r="B66" s="57" t="s">
        <v>298</v>
      </c>
      <c r="C66" s="57" t="s">
        <v>299</v>
      </c>
      <c r="D66" s="57" t="s">
        <v>300</v>
      </c>
      <c r="E66" s="58">
        <v>1</v>
      </c>
      <c r="F66" s="59">
        <v>29470.6</v>
      </c>
      <c r="G66" s="59">
        <v>0</v>
      </c>
      <c r="H66" s="57" t="s">
        <v>121</v>
      </c>
      <c r="I66" s="57" t="s">
        <v>146</v>
      </c>
      <c r="J66" s="57" t="s">
        <v>110</v>
      </c>
    </row>
    <row r="67" ht="14.25" spans="1:10">
      <c r="A67" s="57" t="s">
        <v>326</v>
      </c>
      <c r="B67" s="57" t="s">
        <v>112</v>
      </c>
      <c r="C67" s="57" t="s">
        <v>327</v>
      </c>
      <c r="D67" s="57" t="s">
        <v>328</v>
      </c>
      <c r="E67" s="58">
        <v>1</v>
      </c>
      <c r="F67" s="59">
        <v>6549</v>
      </c>
      <c r="G67" s="59">
        <v>0</v>
      </c>
      <c r="H67" s="57" t="s">
        <v>191</v>
      </c>
      <c r="I67" s="57" t="s">
        <v>329</v>
      </c>
      <c r="J67" s="57" t="s">
        <v>110</v>
      </c>
    </row>
    <row r="68" ht="14.25" spans="1:10">
      <c r="A68" s="57" t="s">
        <v>330</v>
      </c>
      <c r="B68" s="57" t="s">
        <v>313</v>
      </c>
      <c r="C68" s="57" t="s">
        <v>314</v>
      </c>
      <c r="D68" s="57" t="s">
        <v>315</v>
      </c>
      <c r="E68" s="58">
        <v>1</v>
      </c>
      <c r="F68" s="59">
        <v>3300</v>
      </c>
      <c r="G68" s="59">
        <v>0</v>
      </c>
      <c r="H68" s="57" t="s">
        <v>121</v>
      </c>
      <c r="I68" s="57" t="s">
        <v>316</v>
      </c>
      <c r="J68" s="57" t="s">
        <v>110</v>
      </c>
    </row>
    <row r="69" ht="14.25" spans="1:10">
      <c r="A69" s="57" t="s">
        <v>331</v>
      </c>
      <c r="B69" s="57" t="s">
        <v>214</v>
      </c>
      <c r="C69" s="57" t="s">
        <v>332</v>
      </c>
      <c r="D69" s="57" t="s">
        <v>125</v>
      </c>
      <c r="E69" s="58">
        <v>1</v>
      </c>
      <c r="F69" s="59">
        <v>1299</v>
      </c>
      <c r="G69" s="59">
        <v>0</v>
      </c>
      <c r="H69" s="57" t="s">
        <v>121</v>
      </c>
      <c r="I69" s="57" t="s">
        <v>333</v>
      </c>
      <c r="J69" s="57" t="s">
        <v>110</v>
      </c>
    </row>
    <row r="70" ht="14.25" spans="1:10">
      <c r="A70" s="57" t="s">
        <v>334</v>
      </c>
      <c r="B70" s="57" t="s">
        <v>335</v>
      </c>
      <c r="C70" s="57" t="s">
        <v>336</v>
      </c>
      <c r="D70" s="57" t="s">
        <v>125</v>
      </c>
      <c r="E70" s="58">
        <v>1</v>
      </c>
      <c r="F70" s="59">
        <v>8500</v>
      </c>
      <c r="G70" s="59">
        <v>0</v>
      </c>
      <c r="H70" s="57" t="s">
        <v>121</v>
      </c>
      <c r="I70" s="57" t="s">
        <v>337</v>
      </c>
      <c r="J70" s="57" t="s">
        <v>110</v>
      </c>
    </row>
    <row r="71" ht="14.25" spans="1:10">
      <c r="A71" s="57" t="s">
        <v>73</v>
      </c>
      <c r="B71" s="57" t="s">
        <v>74</v>
      </c>
      <c r="C71" s="57" t="s">
        <v>75</v>
      </c>
      <c r="D71" s="57" t="s">
        <v>107</v>
      </c>
      <c r="E71" s="58">
        <v>1</v>
      </c>
      <c r="F71" s="59">
        <v>323700</v>
      </c>
      <c r="G71" s="59">
        <v>0</v>
      </c>
      <c r="H71" s="57" t="s">
        <v>76</v>
      </c>
      <c r="I71" s="57" t="s">
        <v>289</v>
      </c>
      <c r="J71" s="57" t="s">
        <v>110</v>
      </c>
    </row>
    <row r="72" ht="14.25" spans="1:10">
      <c r="A72" s="57" t="s">
        <v>338</v>
      </c>
      <c r="B72" s="57" t="s">
        <v>339</v>
      </c>
      <c r="C72" s="57" t="s">
        <v>340</v>
      </c>
      <c r="D72" s="57" t="s">
        <v>107</v>
      </c>
      <c r="E72" s="58">
        <v>1</v>
      </c>
      <c r="F72" s="59">
        <v>3900</v>
      </c>
      <c r="G72" s="59">
        <v>0</v>
      </c>
      <c r="H72" s="57" t="s">
        <v>162</v>
      </c>
      <c r="I72" s="57" t="s">
        <v>320</v>
      </c>
      <c r="J72" s="57" t="s">
        <v>110</v>
      </c>
    </row>
    <row r="73" ht="14.25" spans="1:10">
      <c r="A73" s="57" t="s">
        <v>341</v>
      </c>
      <c r="B73" s="57" t="s">
        <v>342</v>
      </c>
      <c r="C73" s="57" t="s">
        <v>343</v>
      </c>
      <c r="D73" s="57" t="s">
        <v>107</v>
      </c>
      <c r="E73" s="58">
        <v>1</v>
      </c>
      <c r="F73" s="59">
        <v>146640</v>
      </c>
      <c r="G73" s="59">
        <v>0</v>
      </c>
      <c r="H73" s="57" t="s">
        <v>191</v>
      </c>
      <c r="I73" s="57" t="s">
        <v>344</v>
      </c>
      <c r="J73" s="57" t="s">
        <v>110</v>
      </c>
    </row>
    <row r="74" ht="14.25" spans="1:10">
      <c r="A74" s="57" t="s">
        <v>345</v>
      </c>
      <c r="B74" s="57" t="s">
        <v>346</v>
      </c>
      <c r="C74" s="57" t="s">
        <v>347</v>
      </c>
      <c r="D74" s="57" t="s">
        <v>348</v>
      </c>
      <c r="E74" s="58">
        <v>1</v>
      </c>
      <c r="F74" s="59">
        <v>1380</v>
      </c>
      <c r="G74" s="59">
        <v>0</v>
      </c>
      <c r="H74" s="57" t="s">
        <v>115</v>
      </c>
      <c r="I74" s="57" t="s">
        <v>142</v>
      </c>
      <c r="J74" s="57" t="s">
        <v>110</v>
      </c>
    </row>
    <row r="75" ht="14.25" spans="1:10">
      <c r="A75" s="57" t="s">
        <v>349</v>
      </c>
      <c r="B75" s="57" t="s">
        <v>298</v>
      </c>
      <c r="C75" s="57" t="s">
        <v>299</v>
      </c>
      <c r="D75" s="57" t="s">
        <v>300</v>
      </c>
      <c r="E75" s="58">
        <v>1</v>
      </c>
      <c r="F75" s="59">
        <v>29470.6</v>
      </c>
      <c r="G75" s="59">
        <v>0</v>
      </c>
      <c r="H75" s="57" t="s">
        <v>121</v>
      </c>
      <c r="I75" s="57" t="s">
        <v>146</v>
      </c>
      <c r="J75" s="57" t="s">
        <v>110</v>
      </c>
    </row>
    <row r="76" ht="14.25" spans="1:10">
      <c r="A76" s="57" t="s">
        <v>350</v>
      </c>
      <c r="B76" s="57" t="s">
        <v>351</v>
      </c>
      <c r="C76" s="57" t="s">
        <v>352</v>
      </c>
      <c r="D76" s="57" t="s">
        <v>125</v>
      </c>
      <c r="E76" s="58">
        <v>1</v>
      </c>
      <c r="F76" s="59">
        <v>1400</v>
      </c>
      <c r="G76" s="59">
        <v>0</v>
      </c>
      <c r="H76" s="57" t="s">
        <v>162</v>
      </c>
      <c r="I76" s="57" t="s">
        <v>353</v>
      </c>
      <c r="J76" s="57" t="s">
        <v>110</v>
      </c>
    </row>
    <row r="77" ht="14.25" spans="1:10">
      <c r="A77" s="57" t="s">
        <v>354</v>
      </c>
      <c r="B77" s="57" t="s">
        <v>112</v>
      </c>
      <c r="C77" s="57" t="s">
        <v>355</v>
      </c>
      <c r="D77" s="57" t="s">
        <v>356</v>
      </c>
      <c r="E77" s="58">
        <v>1</v>
      </c>
      <c r="F77" s="59">
        <v>5654</v>
      </c>
      <c r="G77" s="59">
        <v>0</v>
      </c>
      <c r="H77" s="57" t="s">
        <v>115</v>
      </c>
      <c r="I77" s="57" t="s">
        <v>357</v>
      </c>
      <c r="J77" s="57" t="s">
        <v>110</v>
      </c>
    </row>
    <row r="78" ht="14.25" spans="1:10">
      <c r="A78" s="57" t="s">
        <v>358</v>
      </c>
      <c r="B78" s="57" t="s">
        <v>359</v>
      </c>
      <c r="C78" s="57" t="s">
        <v>360</v>
      </c>
      <c r="D78" s="57" t="s">
        <v>361</v>
      </c>
      <c r="E78" s="58">
        <v>1</v>
      </c>
      <c r="F78" s="59">
        <v>1550</v>
      </c>
      <c r="G78" s="59">
        <v>0</v>
      </c>
      <c r="H78" s="57" t="s">
        <v>191</v>
      </c>
      <c r="I78" s="57" t="s">
        <v>329</v>
      </c>
      <c r="J78" s="57" t="s">
        <v>110</v>
      </c>
    </row>
    <row r="79" ht="14.25" spans="1:10">
      <c r="A79" s="57" t="s">
        <v>362</v>
      </c>
      <c r="B79" s="57" t="s">
        <v>363</v>
      </c>
      <c r="C79" s="57" t="s">
        <v>364</v>
      </c>
      <c r="D79" s="57" t="s">
        <v>125</v>
      </c>
      <c r="E79" s="58">
        <v>1</v>
      </c>
      <c r="F79" s="59">
        <v>1079</v>
      </c>
      <c r="G79" s="59">
        <v>0</v>
      </c>
      <c r="H79" s="57" t="s">
        <v>76</v>
      </c>
      <c r="I79" s="57" t="s">
        <v>365</v>
      </c>
      <c r="J79" s="57" t="s">
        <v>110</v>
      </c>
    </row>
    <row r="80" ht="14.25" spans="1:10">
      <c r="A80" s="57" t="s">
        <v>366</v>
      </c>
      <c r="B80" s="57" t="s">
        <v>198</v>
      </c>
      <c r="C80" s="57" t="s">
        <v>199</v>
      </c>
      <c r="D80" s="57" t="s">
        <v>107</v>
      </c>
      <c r="E80" s="58">
        <v>1</v>
      </c>
      <c r="F80" s="59">
        <v>38400</v>
      </c>
      <c r="G80" s="59">
        <v>0</v>
      </c>
      <c r="H80" s="57" t="s">
        <v>89</v>
      </c>
      <c r="I80" s="57" t="s">
        <v>132</v>
      </c>
      <c r="J80" s="57" t="s">
        <v>110</v>
      </c>
    </row>
    <row r="81" ht="14.25" spans="1:10">
      <c r="A81" s="57" t="s">
        <v>367</v>
      </c>
      <c r="B81" s="57" t="s">
        <v>368</v>
      </c>
      <c r="C81" s="57" t="s">
        <v>369</v>
      </c>
      <c r="D81" s="57" t="s">
        <v>107</v>
      </c>
      <c r="E81" s="58">
        <v>1</v>
      </c>
      <c r="F81" s="59">
        <v>120000</v>
      </c>
      <c r="G81" s="59">
        <v>0</v>
      </c>
      <c r="H81" s="57" t="s">
        <v>89</v>
      </c>
      <c r="I81" s="57" t="s">
        <v>132</v>
      </c>
      <c r="J81" s="57" t="s">
        <v>110</v>
      </c>
    </row>
    <row r="82" ht="14.25" spans="1:10">
      <c r="A82" s="57" t="s">
        <v>370</v>
      </c>
      <c r="B82" s="57" t="s">
        <v>130</v>
      </c>
      <c r="C82" s="57" t="s">
        <v>131</v>
      </c>
      <c r="D82" s="57" t="s">
        <v>107</v>
      </c>
      <c r="E82" s="58">
        <v>1</v>
      </c>
      <c r="F82" s="59">
        <v>960</v>
      </c>
      <c r="G82" s="59">
        <v>0</v>
      </c>
      <c r="H82" s="57" t="s">
        <v>89</v>
      </c>
      <c r="I82" s="57" t="s">
        <v>132</v>
      </c>
      <c r="J82" s="57" t="s">
        <v>110</v>
      </c>
    </row>
    <row r="83" ht="14.25" spans="1:10">
      <c r="A83" s="57" t="s">
        <v>371</v>
      </c>
      <c r="B83" s="57" t="s">
        <v>372</v>
      </c>
      <c r="C83" s="57" t="s">
        <v>373</v>
      </c>
      <c r="D83" s="57" t="s">
        <v>107</v>
      </c>
      <c r="E83" s="58">
        <v>1</v>
      </c>
      <c r="F83" s="59">
        <v>42800</v>
      </c>
      <c r="G83" s="59">
        <v>0</v>
      </c>
      <c r="H83" s="57" t="s">
        <v>186</v>
      </c>
      <c r="I83" s="57" t="s">
        <v>187</v>
      </c>
      <c r="J83" s="57" t="s">
        <v>110</v>
      </c>
    </row>
    <row r="84" ht="14.25" spans="1:10">
      <c r="A84" s="57" t="s">
        <v>374</v>
      </c>
      <c r="B84" s="57" t="s">
        <v>375</v>
      </c>
      <c r="C84" s="57" t="s">
        <v>125</v>
      </c>
      <c r="D84" s="57" t="s">
        <v>376</v>
      </c>
      <c r="E84" s="58">
        <v>1</v>
      </c>
      <c r="F84" s="59">
        <v>850</v>
      </c>
      <c r="G84" s="59">
        <v>0</v>
      </c>
      <c r="H84" s="57" t="s">
        <v>121</v>
      </c>
      <c r="I84" s="57" t="s">
        <v>248</v>
      </c>
      <c r="J84" s="57" t="s">
        <v>110</v>
      </c>
    </row>
    <row r="85" ht="14.25" spans="1:10">
      <c r="A85" s="57" t="s">
        <v>377</v>
      </c>
      <c r="B85" s="57" t="s">
        <v>378</v>
      </c>
      <c r="C85" s="57" t="s">
        <v>379</v>
      </c>
      <c r="D85" s="57" t="s">
        <v>380</v>
      </c>
      <c r="E85" s="58">
        <v>1</v>
      </c>
      <c r="F85" s="59">
        <v>14755</v>
      </c>
      <c r="G85" s="59">
        <v>0</v>
      </c>
      <c r="H85" s="57" t="s">
        <v>76</v>
      </c>
      <c r="I85" s="57" t="s">
        <v>381</v>
      </c>
      <c r="J85" s="57" t="s">
        <v>110</v>
      </c>
    </row>
    <row r="86" ht="14.25" spans="1:10">
      <c r="A86" s="57" t="s">
        <v>382</v>
      </c>
      <c r="B86" s="57" t="s">
        <v>318</v>
      </c>
      <c r="C86" s="57" t="s">
        <v>383</v>
      </c>
      <c r="D86" s="57" t="s">
        <v>125</v>
      </c>
      <c r="E86" s="58">
        <v>1</v>
      </c>
      <c r="F86" s="59">
        <v>2700</v>
      </c>
      <c r="G86" s="59">
        <v>0</v>
      </c>
      <c r="H86" s="57" t="s">
        <v>384</v>
      </c>
      <c r="I86" s="57" t="s">
        <v>385</v>
      </c>
      <c r="J86" s="57" t="s">
        <v>110</v>
      </c>
    </row>
    <row r="87" ht="14.25" spans="1:10">
      <c r="A87" s="57" t="s">
        <v>386</v>
      </c>
      <c r="B87" s="57" t="s">
        <v>387</v>
      </c>
      <c r="C87" s="57" t="s">
        <v>388</v>
      </c>
      <c r="D87" s="57" t="s">
        <v>125</v>
      </c>
      <c r="E87" s="58">
        <v>1</v>
      </c>
      <c r="F87" s="59">
        <v>6049</v>
      </c>
      <c r="G87" s="59">
        <v>0</v>
      </c>
      <c r="H87" s="57" t="s">
        <v>121</v>
      </c>
      <c r="I87" s="57" t="s">
        <v>271</v>
      </c>
      <c r="J87" s="57" t="s">
        <v>110</v>
      </c>
    </row>
    <row r="88" ht="14.25" spans="1:10">
      <c r="A88" s="57" t="s">
        <v>389</v>
      </c>
      <c r="B88" s="57" t="s">
        <v>390</v>
      </c>
      <c r="C88" s="57" t="s">
        <v>391</v>
      </c>
      <c r="D88" s="57" t="s">
        <v>125</v>
      </c>
      <c r="E88" s="58">
        <v>1</v>
      </c>
      <c r="F88" s="59">
        <v>1890</v>
      </c>
      <c r="G88" s="59">
        <v>0</v>
      </c>
      <c r="H88" s="57" t="s">
        <v>121</v>
      </c>
      <c r="I88" s="57" t="s">
        <v>271</v>
      </c>
      <c r="J88" s="57" t="s">
        <v>110</v>
      </c>
    </row>
    <row r="89" ht="14.25" spans="1:10">
      <c r="A89" s="57" t="s">
        <v>9</v>
      </c>
      <c r="B89" s="57"/>
      <c r="C89" s="57"/>
      <c r="D89" s="57"/>
      <c r="E89" s="58">
        <f>SUM(E6:E88)</f>
        <v>83</v>
      </c>
      <c r="F89" s="59">
        <f>SUM(F6:F88)</f>
        <v>1504466.73</v>
      </c>
      <c r="G89" s="59">
        <f>SUM(G6:G88)</f>
        <v>2935.23</v>
      </c>
      <c r="H89" s="57"/>
      <c r="I89" s="57"/>
      <c r="J89" s="57"/>
    </row>
  </sheetData>
  <sheetProtection password="C59D" sheet="1" objects="1" scenarios="1"/>
  <mergeCells count="2">
    <mergeCell ref="A1:I1"/>
    <mergeCell ref="A3:I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D13" sqref="D13"/>
    </sheetView>
  </sheetViews>
  <sheetFormatPr defaultColWidth="9" defaultRowHeight="13.5" outlineLevelCol="4"/>
  <cols>
    <col min="1" max="1" width="13.25" customWidth="1"/>
    <col min="2" max="2" width="22.25" customWidth="1"/>
    <col min="3" max="4" width="17.25" customWidth="1"/>
    <col min="5" max="5" width="13.25" customWidth="1"/>
  </cols>
  <sheetData>
    <row r="1" ht="18.75" spans="1:5">
      <c r="A1" s="40" t="s">
        <v>392</v>
      </c>
      <c r="B1" s="40"/>
      <c r="C1" s="40"/>
      <c r="D1" s="40"/>
      <c r="E1" s="40"/>
    </row>
    <row r="2" ht="23.25" spans="1:1">
      <c r="A2" s="41" t="s">
        <v>97</v>
      </c>
    </row>
    <row r="3" ht="19.5" spans="1:5">
      <c r="A3" s="42" t="s">
        <v>393</v>
      </c>
      <c r="B3" s="42" t="s">
        <v>394</v>
      </c>
      <c r="C3" s="42" t="s">
        <v>395</v>
      </c>
      <c r="D3" s="42" t="s">
        <v>396</v>
      </c>
      <c r="E3" s="42" t="s">
        <v>397</v>
      </c>
    </row>
    <row r="4" ht="14.25" spans="1:5">
      <c r="A4" s="43" t="s">
        <v>398</v>
      </c>
      <c r="B4" s="44"/>
      <c r="C4" s="44" t="s">
        <v>399</v>
      </c>
      <c r="D4" s="44"/>
      <c r="E4" s="44"/>
    </row>
    <row r="5" ht="14.25" spans="1:5">
      <c r="A5" s="44" t="s">
        <v>400</v>
      </c>
      <c r="B5" s="44"/>
      <c r="C5" s="44" t="s">
        <v>401</v>
      </c>
      <c r="D5" s="44"/>
      <c r="E5" s="44"/>
    </row>
    <row r="6" ht="14.25" spans="1:5">
      <c r="A6" s="44" t="s">
        <v>402</v>
      </c>
      <c r="B6" s="44"/>
      <c r="C6" s="44" t="s">
        <v>399</v>
      </c>
      <c r="D6" s="44"/>
      <c r="E6" s="44"/>
    </row>
    <row r="9" spans="1:1">
      <c r="A9" t="s">
        <v>403</v>
      </c>
    </row>
  </sheetData>
  <mergeCells count="1">
    <mergeCell ref="A1:E1"/>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zoomScale="130" zoomScaleNormal="130" workbookViewId="0">
      <pane xSplit="1" ySplit="5" topLeftCell="B6" activePane="bottomRight" state="frozen"/>
      <selection/>
      <selection pane="topRight"/>
      <selection pane="bottomLeft"/>
      <selection pane="bottomRight" activeCell="A2" sqref="A2:L2"/>
    </sheetView>
  </sheetViews>
  <sheetFormatPr defaultColWidth="9"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ht="20.25" customHeight="1" spans="1:3">
      <c r="A1" s="8" t="s">
        <v>404</v>
      </c>
      <c r="B1" s="8"/>
      <c r="C1" s="8"/>
    </row>
    <row r="2" ht="32.25" customHeight="1" spans="1:12">
      <c r="A2" s="9" t="s">
        <v>405</v>
      </c>
      <c r="B2" s="9"/>
      <c r="C2" s="9"/>
      <c r="D2" s="9"/>
      <c r="E2" s="9"/>
      <c r="F2" s="9"/>
      <c r="G2" s="9"/>
      <c r="H2" s="9"/>
      <c r="I2" s="9"/>
      <c r="J2" s="9"/>
      <c r="K2" s="9"/>
      <c r="L2" s="9"/>
    </row>
    <row r="4" s="1" customFormat="1" ht="22.5" customHeight="1" spans="1:12">
      <c r="A4" s="10" t="s">
        <v>406</v>
      </c>
      <c r="B4" s="10"/>
      <c r="C4" s="11"/>
      <c r="D4" s="11"/>
      <c r="E4" s="11"/>
      <c r="F4" s="12"/>
      <c r="H4" s="13"/>
      <c r="I4" s="13"/>
      <c r="J4" s="13"/>
      <c r="K4" s="38" t="s">
        <v>407</v>
      </c>
      <c r="L4" s="38"/>
    </row>
    <row r="5" s="2" customFormat="1" ht="27" customHeight="1" spans="1:12">
      <c r="A5" s="14" t="s">
        <v>408</v>
      </c>
      <c r="B5" s="14" t="s">
        <v>68</v>
      </c>
      <c r="C5" s="14" t="s">
        <v>69</v>
      </c>
      <c r="D5" s="14" t="s">
        <v>409</v>
      </c>
      <c r="E5" s="15" t="s">
        <v>410</v>
      </c>
      <c r="F5" s="14" t="s">
        <v>411</v>
      </c>
      <c r="G5" s="16" t="s">
        <v>412</v>
      </c>
      <c r="H5" s="14" t="s">
        <v>413</v>
      </c>
      <c r="I5" s="14" t="s">
        <v>414</v>
      </c>
      <c r="J5" s="14" t="s">
        <v>415</v>
      </c>
      <c r="K5" s="16" t="s">
        <v>416</v>
      </c>
      <c r="L5" s="16" t="s">
        <v>397</v>
      </c>
    </row>
    <row r="6" s="1" customFormat="1" ht="15.95" customHeight="1" spans="1:12">
      <c r="A6" s="17" t="s">
        <v>417</v>
      </c>
      <c r="B6" s="18"/>
      <c r="C6" s="19"/>
      <c r="D6" s="20" t="s">
        <v>418</v>
      </c>
      <c r="E6" s="21"/>
      <c r="F6" s="22"/>
      <c r="G6" s="23" t="s">
        <v>419</v>
      </c>
      <c r="H6" s="20" t="s">
        <v>419</v>
      </c>
      <c r="I6" s="20" t="s">
        <v>419</v>
      </c>
      <c r="J6" s="20" t="s">
        <v>419</v>
      </c>
      <c r="K6" s="23" t="s">
        <v>419</v>
      </c>
      <c r="L6" s="23"/>
    </row>
    <row r="7" s="1" customFormat="1" ht="15.95" customHeight="1" spans="1:12">
      <c r="A7" s="24" t="s">
        <v>420</v>
      </c>
      <c r="B7" s="25"/>
      <c r="C7" s="26"/>
      <c r="D7" s="27" t="s">
        <v>418</v>
      </c>
      <c r="E7" s="28"/>
      <c r="F7" s="29" t="s">
        <v>421</v>
      </c>
      <c r="G7" s="30" t="s">
        <v>419</v>
      </c>
      <c r="H7" s="31" t="s">
        <v>419</v>
      </c>
      <c r="I7" s="31" t="s">
        <v>419</v>
      </c>
      <c r="J7" s="31" t="s">
        <v>419</v>
      </c>
      <c r="K7" s="30" t="s">
        <v>419</v>
      </c>
      <c r="L7" s="30"/>
    </row>
    <row r="8" s="1" customFormat="1" ht="15.95" customHeight="1" spans="1:12">
      <c r="A8" s="31">
        <v>1</v>
      </c>
      <c r="B8" s="14" t="s">
        <v>422</v>
      </c>
      <c r="C8" s="31" t="s">
        <v>423</v>
      </c>
      <c r="D8" s="31" t="s">
        <v>424</v>
      </c>
      <c r="E8" s="32">
        <v>1000</v>
      </c>
      <c r="F8" s="22">
        <v>0.0232</v>
      </c>
      <c r="G8" s="30">
        <v>42524</v>
      </c>
      <c r="H8" s="31" t="s">
        <v>425</v>
      </c>
      <c r="I8" s="31" t="s">
        <v>426</v>
      </c>
      <c r="J8" s="31" t="s">
        <v>427</v>
      </c>
      <c r="K8" s="30">
        <v>42503</v>
      </c>
      <c r="L8" s="30"/>
    </row>
    <row r="9" s="1" customFormat="1" ht="15.95" customHeight="1" spans="1:12">
      <c r="A9" s="31" t="s">
        <v>428</v>
      </c>
      <c r="B9" s="31" t="s">
        <v>428</v>
      </c>
      <c r="C9" s="31" t="s">
        <v>428</v>
      </c>
      <c r="D9" s="31"/>
      <c r="E9" s="32"/>
      <c r="F9" s="22"/>
      <c r="G9" s="30"/>
      <c r="H9" s="31"/>
      <c r="I9" s="31"/>
      <c r="J9" s="31"/>
      <c r="K9" s="30"/>
      <c r="L9" s="30"/>
    </row>
    <row r="10" s="1" customFormat="1" ht="15.95" customHeight="1" spans="1:12">
      <c r="A10" s="24" t="s">
        <v>429</v>
      </c>
      <c r="B10" s="25"/>
      <c r="C10" s="26"/>
      <c r="D10" s="27" t="s">
        <v>418</v>
      </c>
      <c r="E10" s="28"/>
      <c r="F10" s="29" t="s">
        <v>421</v>
      </c>
      <c r="G10" s="30" t="s">
        <v>419</v>
      </c>
      <c r="H10" s="31" t="s">
        <v>419</v>
      </c>
      <c r="I10" s="31" t="s">
        <v>419</v>
      </c>
      <c r="J10" s="31" t="s">
        <v>419</v>
      </c>
      <c r="K10" s="30" t="s">
        <v>419</v>
      </c>
      <c r="L10" s="30"/>
    </row>
    <row r="11" s="1" customFormat="1" ht="15.95" customHeight="1" spans="1:12">
      <c r="A11" s="31">
        <v>1</v>
      </c>
      <c r="B11" s="14" t="s">
        <v>422</v>
      </c>
      <c r="C11" s="31" t="s">
        <v>423</v>
      </c>
      <c r="D11" s="31" t="s">
        <v>424</v>
      </c>
      <c r="E11" s="32">
        <v>6000</v>
      </c>
      <c r="F11" s="22">
        <v>0.0788</v>
      </c>
      <c r="G11" s="30">
        <v>39967</v>
      </c>
      <c r="H11" s="31" t="s">
        <v>430</v>
      </c>
      <c r="I11" s="31" t="s">
        <v>426</v>
      </c>
      <c r="J11" s="31" t="s">
        <v>427</v>
      </c>
      <c r="K11" s="30">
        <v>39946</v>
      </c>
      <c r="L11" s="30"/>
    </row>
    <row r="12" s="1" customFormat="1" ht="15.95" customHeight="1" spans="1:12">
      <c r="A12" s="31" t="s">
        <v>428</v>
      </c>
      <c r="B12" s="31" t="s">
        <v>428</v>
      </c>
      <c r="C12" s="31" t="s">
        <v>428</v>
      </c>
      <c r="D12" s="31"/>
      <c r="E12" s="32"/>
      <c r="F12" s="22"/>
      <c r="G12" s="30"/>
      <c r="H12" s="31"/>
      <c r="I12" s="31"/>
      <c r="J12" s="31"/>
      <c r="K12" s="30"/>
      <c r="L12" s="30"/>
    </row>
    <row r="13" s="1" customFormat="1" ht="15.95" customHeight="1" spans="1:12">
      <c r="A13" s="24" t="s">
        <v>431</v>
      </c>
      <c r="B13" s="25"/>
      <c r="C13" s="26"/>
      <c r="D13" s="31" t="s">
        <v>419</v>
      </c>
      <c r="E13" s="32"/>
      <c r="F13" s="33" t="s">
        <v>419</v>
      </c>
      <c r="G13" s="30" t="s">
        <v>419</v>
      </c>
      <c r="H13" s="31" t="s">
        <v>419</v>
      </c>
      <c r="I13" s="31" t="s">
        <v>419</v>
      </c>
      <c r="J13" s="31" t="s">
        <v>419</v>
      </c>
      <c r="K13" s="30" t="s">
        <v>419</v>
      </c>
      <c r="L13" s="30"/>
    </row>
    <row r="14" s="2" customFormat="1" ht="15.95" customHeight="1" spans="1:12">
      <c r="A14" s="14">
        <v>1</v>
      </c>
      <c r="B14" s="24" t="s">
        <v>432</v>
      </c>
      <c r="C14" s="26"/>
      <c r="D14" s="14" t="s">
        <v>433</v>
      </c>
      <c r="E14" s="34">
        <f>E15+E16+E17</f>
        <v>10000</v>
      </c>
      <c r="F14" s="22">
        <v>0.85</v>
      </c>
      <c r="G14" s="16">
        <v>40031</v>
      </c>
      <c r="H14" s="14" t="s">
        <v>434</v>
      </c>
      <c r="I14" s="31" t="s">
        <v>419</v>
      </c>
      <c r="J14" s="31" t="s">
        <v>419</v>
      </c>
      <c r="K14" s="30" t="s">
        <v>419</v>
      </c>
      <c r="L14" s="16"/>
    </row>
    <row r="15" s="1" customFormat="1" ht="15.95" customHeight="1" spans="1:12">
      <c r="A15" s="31"/>
      <c r="B15" s="31" t="s">
        <v>419</v>
      </c>
      <c r="C15" s="31" t="s">
        <v>423</v>
      </c>
      <c r="D15" s="31" t="s">
        <v>424</v>
      </c>
      <c r="E15" s="32">
        <v>2000</v>
      </c>
      <c r="F15" s="33" t="s">
        <v>419</v>
      </c>
      <c r="G15" s="30" t="s">
        <v>419</v>
      </c>
      <c r="H15" s="31" t="s">
        <v>419</v>
      </c>
      <c r="I15" s="31" t="s">
        <v>435</v>
      </c>
      <c r="J15" s="31" t="s">
        <v>436</v>
      </c>
      <c r="K15" s="30">
        <v>39909</v>
      </c>
      <c r="L15" s="30"/>
    </row>
    <row r="16" s="1" customFormat="1" ht="15.95" customHeight="1" spans="1:12">
      <c r="A16" s="31"/>
      <c r="B16" s="31" t="s">
        <v>437</v>
      </c>
      <c r="C16" s="31" t="s">
        <v>438</v>
      </c>
      <c r="D16" s="31" t="s">
        <v>439</v>
      </c>
      <c r="E16" s="32">
        <v>5000</v>
      </c>
      <c r="F16" s="33" t="s">
        <v>419</v>
      </c>
      <c r="G16" s="30" t="s">
        <v>419</v>
      </c>
      <c r="H16" s="31" t="s">
        <v>419</v>
      </c>
      <c r="I16" s="31" t="s">
        <v>435</v>
      </c>
      <c r="J16" s="31" t="s">
        <v>436</v>
      </c>
      <c r="K16" s="30">
        <v>39909</v>
      </c>
      <c r="L16" s="30"/>
    </row>
    <row r="17" s="1" customFormat="1" ht="15.95" customHeight="1" spans="1:12">
      <c r="A17" s="31"/>
      <c r="B17" s="31" t="s">
        <v>440</v>
      </c>
      <c r="C17" s="31" t="s">
        <v>441</v>
      </c>
      <c r="D17" s="31" t="s">
        <v>442</v>
      </c>
      <c r="E17" s="32">
        <v>3000</v>
      </c>
      <c r="F17" s="33" t="s">
        <v>419</v>
      </c>
      <c r="G17" s="30" t="s">
        <v>419</v>
      </c>
      <c r="H17" s="31" t="s">
        <v>419</v>
      </c>
      <c r="I17" s="31" t="s">
        <v>435</v>
      </c>
      <c r="J17" s="31" t="s">
        <v>436</v>
      </c>
      <c r="K17" s="30">
        <v>39909</v>
      </c>
      <c r="L17" s="30"/>
    </row>
    <row r="18" s="2" customFormat="1" ht="15.95" customHeight="1" spans="1:12">
      <c r="A18" s="14">
        <v>2</v>
      </c>
      <c r="B18" s="24" t="s">
        <v>443</v>
      </c>
      <c r="C18" s="26"/>
      <c r="D18" s="14" t="s">
        <v>444</v>
      </c>
      <c r="E18" s="34">
        <f>SUM(E19:E23)</f>
        <v>600</v>
      </c>
      <c r="F18" s="22">
        <v>0.7</v>
      </c>
      <c r="G18" s="16">
        <v>34794</v>
      </c>
      <c r="H18" s="14" t="s">
        <v>445</v>
      </c>
      <c r="I18" s="31" t="s">
        <v>419</v>
      </c>
      <c r="J18" s="31" t="s">
        <v>419</v>
      </c>
      <c r="K18" s="30" t="s">
        <v>419</v>
      </c>
      <c r="L18" s="16"/>
    </row>
    <row r="19" s="2" customFormat="1" ht="15.95" customHeight="1" spans="1:12">
      <c r="A19" s="14"/>
      <c r="B19" s="31" t="s">
        <v>419</v>
      </c>
      <c r="C19" s="31" t="s">
        <v>423</v>
      </c>
      <c r="D19" s="31" t="s">
        <v>424</v>
      </c>
      <c r="E19" s="32">
        <v>300</v>
      </c>
      <c r="F19" s="33" t="s">
        <v>419</v>
      </c>
      <c r="G19" s="30">
        <v>34794</v>
      </c>
      <c r="H19" s="31" t="s">
        <v>419</v>
      </c>
      <c r="I19" s="31" t="s">
        <v>435</v>
      </c>
      <c r="J19" s="31" t="s">
        <v>446</v>
      </c>
      <c r="K19" s="30">
        <v>34675</v>
      </c>
      <c r="L19" s="30"/>
    </row>
    <row r="20" s="2" customFormat="1" ht="15.95" customHeight="1" spans="1:12">
      <c r="A20" s="14"/>
      <c r="B20" s="31" t="s">
        <v>447</v>
      </c>
      <c r="C20" s="31" t="s">
        <v>448</v>
      </c>
      <c r="D20" s="31" t="s">
        <v>449</v>
      </c>
      <c r="E20" s="32">
        <v>80</v>
      </c>
      <c r="F20" s="33" t="s">
        <v>419</v>
      </c>
      <c r="G20" s="30">
        <v>34794</v>
      </c>
      <c r="H20" s="31" t="s">
        <v>419</v>
      </c>
      <c r="I20" s="31" t="s">
        <v>435</v>
      </c>
      <c r="J20" s="31" t="s">
        <v>446</v>
      </c>
      <c r="K20" s="30">
        <v>34675</v>
      </c>
      <c r="L20" s="30"/>
    </row>
    <row r="21" s="2" customFormat="1" ht="15.95" customHeight="1" spans="1:12">
      <c r="A21" s="14"/>
      <c r="B21" s="31" t="s">
        <v>450</v>
      </c>
      <c r="C21" s="31" t="s">
        <v>441</v>
      </c>
      <c r="D21" s="31" t="s">
        <v>451</v>
      </c>
      <c r="E21" s="32">
        <v>120</v>
      </c>
      <c r="F21" s="33" t="s">
        <v>419</v>
      </c>
      <c r="G21" s="30">
        <v>34794</v>
      </c>
      <c r="H21" s="31" t="s">
        <v>419</v>
      </c>
      <c r="I21" s="31" t="s">
        <v>435</v>
      </c>
      <c r="J21" s="31" t="s">
        <v>446</v>
      </c>
      <c r="K21" s="30">
        <v>34675</v>
      </c>
      <c r="L21" s="30"/>
    </row>
    <row r="22" s="2" customFormat="1" ht="15.95" customHeight="1" spans="1:12">
      <c r="A22" s="14"/>
      <c r="B22" s="31" t="s">
        <v>452</v>
      </c>
      <c r="C22" s="31" t="s">
        <v>438</v>
      </c>
      <c r="D22" s="31" t="s">
        <v>453</v>
      </c>
      <c r="E22" s="32">
        <v>35</v>
      </c>
      <c r="F22" s="33" t="s">
        <v>419</v>
      </c>
      <c r="G22" s="30">
        <v>34794</v>
      </c>
      <c r="H22" s="31" t="s">
        <v>419</v>
      </c>
      <c r="I22" s="31" t="s">
        <v>435</v>
      </c>
      <c r="J22" s="31" t="s">
        <v>446</v>
      </c>
      <c r="K22" s="30">
        <v>34675</v>
      </c>
      <c r="L22" s="30"/>
    </row>
    <row r="23" s="2" customFormat="1" ht="15.95" customHeight="1" spans="1:12">
      <c r="A23" s="14"/>
      <c r="B23" s="31" t="s">
        <v>454</v>
      </c>
      <c r="C23" s="31" t="s">
        <v>455</v>
      </c>
      <c r="D23" s="31" t="s">
        <v>449</v>
      </c>
      <c r="E23" s="32">
        <v>65</v>
      </c>
      <c r="F23" s="33" t="s">
        <v>419</v>
      </c>
      <c r="G23" s="30">
        <v>42833</v>
      </c>
      <c r="H23" s="31" t="s">
        <v>419</v>
      </c>
      <c r="I23" s="31" t="s">
        <v>426</v>
      </c>
      <c r="J23" s="31" t="s">
        <v>456</v>
      </c>
      <c r="K23" s="30">
        <v>42741</v>
      </c>
      <c r="L23" s="30" t="s">
        <v>457</v>
      </c>
    </row>
    <row r="24" s="1" customFormat="1" ht="15.95" customHeight="1" spans="1:12">
      <c r="A24" s="31" t="s">
        <v>428</v>
      </c>
      <c r="B24" s="31"/>
      <c r="C24" s="31"/>
      <c r="D24" s="31"/>
      <c r="E24" s="32"/>
      <c r="F24" s="33"/>
      <c r="G24" s="30"/>
      <c r="H24" s="31"/>
      <c r="I24" s="31"/>
      <c r="J24" s="31"/>
      <c r="K24" s="30"/>
      <c r="L24" s="30"/>
    </row>
    <row r="25" s="1" customFormat="1" ht="8.25" customHeight="1" spans="1:11">
      <c r="A25" s="12"/>
      <c r="B25" s="12"/>
      <c r="C25" s="12"/>
      <c r="D25" s="12"/>
      <c r="E25" s="35"/>
      <c r="F25" s="12"/>
      <c r="G25" s="36"/>
      <c r="H25" s="12"/>
      <c r="I25" s="12"/>
      <c r="K25" s="39"/>
    </row>
    <row r="26" s="1" customFormat="1" ht="69.75" customHeight="1" spans="1:11">
      <c r="A26" s="37" t="s">
        <v>458</v>
      </c>
      <c r="B26" s="37"/>
      <c r="C26" s="37"/>
      <c r="D26" s="37"/>
      <c r="E26" s="37"/>
      <c r="F26" s="37"/>
      <c r="G26" s="37"/>
      <c r="H26" s="37"/>
      <c r="I26" s="37"/>
      <c r="J26" s="37"/>
      <c r="K26" s="37"/>
    </row>
    <row r="27" s="1" customFormat="1" ht="12" spans="1:11">
      <c r="A27" s="12"/>
      <c r="B27" s="12"/>
      <c r="C27" s="12"/>
      <c r="D27" s="12"/>
      <c r="E27" s="35"/>
      <c r="F27" s="12"/>
      <c r="G27" s="36"/>
      <c r="H27" s="12"/>
      <c r="I27" s="12"/>
      <c r="K27" s="39"/>
    </row>
    <row r="28" s="1" customFormat="1" ht="12" spans="1:11">
      <c r="A28" s="12"/>
      <c r="B28" s="12"/>
      <c r="C28" s="12"/>
      <c r="D28" s="12"/>
      <c r="E28" s="35"/>
      <c r="F28" s="12"/>
      <c r="G28" s="36"/>
      <c r="H28" s="12"/>
      <c r="I28" s="12"/>
      <c r="K28" s="39"/>
    </row>
    <row r="29" s="1" customFormat="1" ht="12" spans="1:11">
      <c r="A29" s="12"/>
      <c r="B29" s="12"/>
      <c r="C29" s="12"/>
      <c r="D29" s="12"/>
      <c r="E29" s="35"/>
      <c r="F29" s="12"/>
      <c r="G29" s="36"/>
      <c r="H29" s="12"/>
      <c r="I29" s="12"/>
      <c r="K29" s="39"/>
    </row>
    <row r="30" s="1" customFormat="1" ht="12" spans="1:11">
      <c r="A30" s="12"/>
      <c r="B30" s="12"/>
      <c r="C30" s="12"/>
      <c r="D30" s="12"/>
      <c r="E30" s="35"/>
      <c r="F30" s="12"/>
      <c r="G30" s="36"/>
      <c r="H30" s="12"/>
      <c r="I30" s="12"/>
      <c r="K30" s="39"/>
    </row>
    <row r="31" s="1" customFormat="1" ht="12" spans="1:11">
      <c r="A31" s="12"/>
      <c r="B31" s="12"/>
      <c r="C31" s="12"/>
      <c r="D31" s="12"/>
      <c r="E31" s="35"/>
      <c r="F31" s="12"/>
      <c r="G31" s="36"/>
      <c r="H31" s="12"/>
      <c r="I31" s="12"/>
      <c r="K31" s="39"/>
    </row>
    <row r="32" s="1" customFormat="1" ht="12" spans="1:11">
      <c r="A32" s="12"/>
      <c r="B32" s="12"/>
      <c r="C32" s="12"/>
      <c r="D32" s="12"/>
      <c r="E32" s="35"/>
      <c r="F32" s="12"/>
      <c r="G32" s="36"/>
      <c r="H32" s="12"/>
      <c r="I32" s="12"/>
      <c r="K32" s="39"/>
    </row>
    <row r="33" s="1" customFormat="1" ht="12" spans="1:11">
      <c r="A33" s="12"/>
      <c r="B33" s="12"/>
      <c r="C33" s="12"/>
      <c r="D33" s="12"/>
      <c r="E33" s="35"/>
      <c r="F33" s="12"/>
      <c r="G33" s="36"/>
      <c r="H33" s="12"/>
      <c r="I33" s="12"/>
      <c r="K33" s="39"/>
    </row>
    <row r="34" s="1" customFormat="1" ht="12" spans="1:11">
      <c r="A34" s="12"/>
      <c r="B34" s="12"/>
      <c r="C34" s="12"/>
      <c r="D34" s="12"/>
      <c r="E34" s="35"/>
      <c r="F34" s="12"/>
      <c r="G34" s="36"/>
      <c r="H34" s="12"/>
      <c r="I34" s="12"/>
      <c r="K34" s="39"/>
    </row>
    <row r="35" s="1" customFormat="1" ht="12" spans="1:11">
      <c r="A35" s="12"/>
      <c r="B35" s="12"/>
      <c r="C35" s="12"/>
      <c r="D35" s="12"/>
      <c r="E35" s="35"/>
      <c r="F35" s="12"/>
      <c r="G35" s="36"/>
      <c r="H35" s="12"/>
      <c r="I35" s="12"/>
      <c r="K35" s="39"/>
    </row>
    <row r="36" s="1" customFormat="1" ht="12" spans="1:11">
      <c r="A36" s="12"/>
      <c r="B36" s="12"/>
      <c r="C36" s="12"/>
      <c r="D36" s="12"/>
      <c r="E36" s="35"/>
      <c r="F36" s="12"/>
      <c r="G36" s="36"/>
      <c r="H36" s="12"/>
      <c r="I36" s="12"/>
      <c r="K36" s="39"/>
    </row>
  </sheetData>
  <mergeCells count="12">
    <mergeCell ref="A1:C1"/>
    <mergeCell ref="A2:L2"/>
    <mergeCell ref="A4:B4"/>
    <mergeCell ref="C4:E4"/>
    <mergeCell ref="K4:L4"/>
    <mergeCell ref="A6:C6"/>
    <mergeCell ref="A7:C7"/>
    <mergeCell ref="A10:C10"/>
    <mergeCell ref="A13:C13"/>
    <mergeCell ref="B14:C14"/>
    <mergeCell ref="B18:C18"/>
    <mergeCell ref="A26:K26"/>
  </mergeCells>
  <pageMargins left="0.511805555555556" right="0.511805555555556" top="0.550694444444444" bottom="0.550694444444444"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Company>JSJYT</Company>
  <Application>Microsoft Excel</Application>
  <HeadingPairs>
    <vt:vector size="2" baseType="variant">
      <vt:variant>
        <vt:lpstr>工作表</vt:lpstr>
      </vt:variant>
      <vt:variant>
        <vt:i4>9</vt:i4>
      </vt:variant>
    </vt:vector>
  </HeadingPairs>
  <TitlesOfParts>
    <vt:vector size="9" baseType="lpstr">
      <vt:lpstr>附表01-统计表</vt:lpstr>
      <vt:lpstr>附表02-内部审批表</vt:lpstr>
      <vt:lpstr>附表03-1-1处置申请表（设备＜20万）</vt:lpstr>
      <vt:lpstr>附表03-1-3处置表20万元≤单价＜50万元(0)</vt:lpstr>
      <vt:lpstr>附表03-1-3处置表20万元≤单价＜50万元(1)</vt:lpstr>
      <vt:lpstr>附表03-4家具</vt:lpstr>
      <vt:lpstr>附表03-5附件-明细</vt:lpstr>
      <vt:lpstr>附表03-6附件-专家</vt:lpstr>
      <vt:lpstr>表1填写示例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宋雪</cp:lastModifiedBy>
  <dcterms:created xsi:type="dcterms:W3CDTF">2017-06-05T03:49:00Z</dcterms:created>
  <cp:lastPrinted>2023-11-20T14:31:00Z</cp:lastPrinted>
  <dcterms:modified xsi:type="dcterms:W3CDTF">2023-12-04T07:00:43Z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3FEC856F6F64430F9622FAF7FAFD2D1D_12</vt:lpwstr>
  </property>
</Properties>
</file>