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definedNames>
    <definedName name="_xlnm._FilterDatabase" localSheetId="0" hidden="1">Sheet1!$A$2:$XFC$207</definedName>
  </definedNames>
  <calcPr calcId="144525"/>
</workbook>
</file>

<file path=xl/comments1.xml><?xml version="1.0" encoding="utf-8"?>
<comments xmlns="http://schemas.openxmlformats.org/spreadsheetml/2006/main">
  <authors>
    <author>DELL</author>
    <author>张宇杨</author>
  </authors>
  <commentList>
    <comment ref="AH105" authorId="0">
      <text>
        <r>
          <rPr>
            <b/>
            <sz val="9"/>
            <rFont val="宋体"/>
            <charset val="134"/>
          </rPr>
          <t>DELL:</t>
        </r>
        <r>
          <rPr>
            <sz val="9"/>
            <rFont val="宋体"/>
            <charset val="134"/>
          </rPr>
          <t xml:space="preserve">
1为核心，排名第一
2为SCI，排名第七</t>
        </r>
      </text>
    </comment>
    <comment ref="J124" authorId="1">
      <text>
        <r>
          <rPr>
            <sz val="9"/>
            <rFont val="宋体"/>
            <charset val="134"/>
          </rPr>
          <t xml:space="preserve">张宇杨:
学部级 加分：3
</t>
        </r>
      </text>
    </comment>
    <comment ref="Z124" authorId="1">
      <text>
        <r>
          <rPr>
            <sz val="9"/>
            <rFont val="宋体"/>
            <charset val="134"/>
          </rPr>
          <t>III型胶原蛋白作为电离辐射生物剂量计的探索性研究 成员类别：成员 完成类别：结题 完成情况：结题 加分：1.5</t>
        </r>
      </text>
    </comment>
    <comment ref="AE124" authorId="1">
      <text>
        <r>
          <rPr>
            <sz val="9"/>
            <rFont val="宋体"/>
            <charset val="134"/>
          </rPr>
          <t xml:space="preserve">肾脏脂肪检测技术在糖尿病患者中的应用 期刊名称：实用临床医药杂志 期刊号：国内刊号：32-1697R；国际刊号：1672-2352 论文级别：省级 普通期刊 作者排名：排名2-3位 加分：1.5
Heavy Ion-Responsive lncRNA EBLN3P Functions in the Radiosensitization of Non- Small Cell Lung Cancer Cells Mediated by TNPO1期刊名称：cancers 期刊号：ISSN：2072-6694；CODEN：CANCCT 论文级别：SCI论文 作者排名：排名4-5位 加分：1.5
</t>
        </r>
      </text>
    </comment>
    <comment ref="BC124" authorId="1">
      <text>
        <r>
          <rPr>
            <sz val="9"/>
            <rFont val="宋体"/>
            <charset val="134"/>
          </rPr>
          <t>批改网杯”全国大学生英语写作大赛 项目等级：国家级 获奖级别：第二名 成员：正式成员 加分：2</t>
        </r>
      </text>
    </comment>
  </commentList>
</comments>
</file>

<file path=xl/sharedStrings.xml><?xml version="1.0" encoding="utf-8"?>
<sst xmlns="http://schemas.openxmlformats.org/spreadsheetml/2006/main" count="3723" uniqueCount="1722">
  <si>
    <t>学号</t>
  </si>
  <si>
    <t>姓名</t>
  </si>
  <si>
    <t>专业</t>
  </si>
  <si>
    <t>班级</t>
  </si>
  <si>
    <t>GPA</t>
  </si>
  <si>
    <r>
      <rPr>
        <b/>
        <sz val="11"/>
        <color theme="1"/>
        <rFont val="等线"/>
        <charset val="134"/>
        <scheme val="minor"/>
      </rPr>
      <t>参军入伍
服兵役</t>
    </r>
    <r>
      <rPr>
        <b/>
        <sz val="11"/>
        <color rgb="FFFF0000"/>
        <rFont val="等线"/>
        <charset val="134"/>
        <scheme val="minor"/>
      </rPr>
      <t>（学工办审核）</t>
    </r>
  </si>
  <si>
    <r>
      <rPr>
        <b/>
        <sz val="11"/>
        <color theme="1"/>
        <rFont val="等线"/>
        <charset val="134"/>
        <scheme val="minor"/>
      </rPr>
      <t>参加志愿服务</t>
    </r>
    <r>
      <rPr>
        <b/>
        <sz val="11"/>
        <color rgb="FFFF0000"/>
        <rFont val="等线"/>
        <charset val="134"/>
        <scheme val="minor"/>
      </rPr>
      <t>（学工办审核）</t>
    </r>
  </si>
  <si>
    <t>到国际组织实习</t>
  </si>
  <si>
    <t>科研成果</t>
  </si>
  <si>
    <t>竞赛获奖</t>
  </si>
  <si>
    <t>发展素质加分总计</t>
  </si>
  <si>
    <t>入伍时间</t>
  </si>
  <si>
    <t>加分</t>
  </si>
  <si>
    <t>志愿服务时间(小时)</t>
  </si>
  <si>
    <t>获得志愿服务等党团社会工作荣誉</t>
  </si>
  <si>
    <t>类别</t>
  </si>
  <si>
    <t>实习内容</t>
  </si>
  <si>
    <t>实习时间</t>
  </si>
  <si>
    <t>大学生
创新创业实践计划</t>
  </si>
  <si>
    <t>莙政基金项目</t>
  </si>
  <si>
    <t>学校大学生课外学术科研基金项目、医学部学生
课外科研项目</t>
  </si>
  <si>
    <t>学术论文</t>
  </si>
  <si>
    <t>专利</t>
  </si>
  <si>
    <t>“挑战杯”、“互联网+”、“创青春”
三大赛</t>
  </si>
  <si>
    <t>专业技能竞赛</t>
  </si>
  <si>
    <t>专业知识竞赛</t>
  </si>
  <si>
    <r>
      <rPr>
        <b/>
        <sz val="11"/>
        <rFont val="等线"/>
        <charset val="134"/>
        <scheme val="minor"/>
      </rPr>
      <t>非专业类竞赛</t>
    </r>
    <r>
      <rPr>
        <b/>
        <sz val="11"/>
        <color rgb="FFFF0000"/>
        <rFont val="等线"/>
        <charset val="134"/>
        <scheme val="minor"/>
      </rPr>
      <t>（体美类竞赛获奖请学工办审核，审核完请标红）</t>
    </r>
  </si>
  <si>
    <t>项目名称</t>
  </si>
  <si>
    <t>项目级别</t>
  </si>
  <si>
    <t>成员级别</t>
  </si>
  <si>
    <t>完成类别</t>
  </si>
  <si>
    <t>完成情况</t>
  </si>
  <si>
    <t>论文题目</t>
  </si>
  <si>
    <t>期刊名称</t>
  </si>
  <si>
    <t>期刊号</t>
  </si>
  <si>
    <t>论文级别</t>
  </si>
  <si>
    <t>作者排名</t>
  </si>
  <si>
    <t>专利名称</t>
  </si>
  <si>
    <t>专利级别</t>
  </si>
  <si>
    <t>成员排名</t>
  </si>
  <si>
    <t>项目等级</t>
  </si>
  <si>
    <t>获奖级别</t>
  </si>
  <si>
    <t>成员</t>
  </si>
  <si>
    <t>1930511023</t>
  </si>
  <si>
    <t>李佳雯</t>
  </si>
  <si>
    <t>法医学</t>
  </si>
  <si>
    <t>法医班</t>
  </si>
  <si>
    <t>平均每学年≥54h</t>
  </si>
  <si>
    <t>1.2022年度苏州大学优秀共青团员
2.2022年苏州大学“优秀学生干部”</t>
  </si>
  <si>
    <t>载LPA/ZnO/DFO的静电纺丝纳米纤维膜对皮肤创面修复的机制研究</t>
  </si>
  <si>
    <t>结题</t>
  </si>
  <si>
    <t>合格</t>
  </si>
  <si>
    <t>《Mitophagy in Intracerebral Hemorrhage: A New Target for Therapeutic Intervention》</t>
  </si>
  <si>
    <t>《Neural Regeneration Research》</t>
  </si>
  <si>
    <t>CN 11-5422/R</t>
  </si>
  <si>
    <t>SCI论文</t>
  </si>
  <si>
    <t>排名4-5位</t>
  </si>
  <si>
    <t>1.第七届中国国际“互联网+”大学生创新创业大赛苏州大学校内选拔赛决赛一等奖
2.第七届江苏省“互联网+”大学生创新创业大赛一等奖
3.第七届中国国际“互联网+”大学生创新创业大赛全国总决赛铜奖</t>
  </si>
  <si>
    <t>1.校级
2.省级
3.国家级</t>
  </si>
  <si>
    <t xml:space="preserve">1.一等奖 2.一等奖
3.二等奖 </t>
  </si>
  <si>
    <t>1.其它成员
2.其它成员
3.其它成员</t>
  </si>
  <si>
    <t>1930401095</t>
  </si>
  <si>
    <t>胡奥妮</t>
  </si>
  <si>
    <t>临床医学</t>
  </si>
  <si>
    <t>临五二班</t>
  </si>
  <si>
    <t>1.国家级
2.校级、市级</t>
  </si>
  <si>
    <t>生物素临近标记技术筛选鉴定与GGC重复序列包涵体形成的相关蛋白</t>
  </si>
  <si>
    <t>省级</t>
  </si>
  <si>
    <t>主持人</t>
  </si>
  <si>
    <t>RNA的m6A修饰在慢性髓细胞白血病中的作用</t>
  </si>
  <si>
    <t>优秀</t>
  </si>
  <si>
    <t>1.挑战杯《医心向党，星火燎原：探析姑苏模式对社区卫生服务的助推作用》
2.“互联网+”《受“疫”匪浅--DNA疫守护鲫鱼养殖致富梦》</t>
  </si>
  <si>
    <t>1.省级
2.校级</t>
  </si>
  <si>
    <t>1.三等奖
2.二等奖</t>
  </si>
  <si>
    <t>1.排名2、3
2.排名2、3</t>
  </si>
  <si>
    <t>《苏州大学“永远跟党走”庆祝中国共产党成立100周年师生大合唱比赛》</t>
  </si>
  <si>
    <t>校级(仅限体育、舞蹈、音乐等大型校级赛事)</t>
  </si>
  <si>
    <t>第三名</t>
  </si>
  <si>
    <t>正式成员</t>
  </si>
  <si>
    <t>1913401015</t>
  </si>
  <si>
    <t>梁思齐</t>
  </si>
  <si>
    <t>放射医学</t>
  </si>
  <si>
    <t>19核医学</t>
  </si>
  <si>
    <t>平均每学年≥36h</t>
  </si>
  <si>
    <t>学部级</t>
  </si>
  <si>
    <t>《Research Progress of Heavy Ion Radiotherapy for Non-Small-Cell Lung Cancer》</t>
  </si>
  <si>
    <t>《International Journal of Molecular Sciences》</t>
  </si>
  <si>
    <t>1422-0067</t>
  </si>
  <si>
    <t>排名第一</t>
  </si>
  <si>
    <t>1.《重离子响应lncRNA EBLN3P在TNPO1介导的非小细胞肺癌细胞放射增敏中的作用》
2.《肺敏灵——新型放疗增敏剂》</t>
  </si>
  <si>
    <t>1.特等奖
2.一等奖</t>
  </si>
  <si>
    <t>不通过</t>
  </si>
  <si>
    <t>GPA排名超过30%</t>
  </si>
  <si>
    <t>2030415015</t>
  </si>
  <si>
    <t>陈睿雲</t>
  </si>
  <si>
    <t>食品质量与安全</t>
  </si>
  <si>
    <t>医20食品</t>
  </si>
  <si>
    <t>《基于膳食纤维高载致炎的鱼病防控技术开发》</t>
  </si>
  <si>
    <t>校级</t>
  </si>
  <si>
    <t>《非淀粉多糖对草鱼脂肪肝的可诱导性研究》</t>
  </si>
  <si>
    <t>2030412042</t>
  </si>
  <si>
    <t>徐丹</t>
  </si>
  <si>
    <t>护理学</t>
  </si>
  <si>
    <t>护理一班</t>
  </si>
  <si>
    <t>校级、市级</t>
  </si>
  <si>
    <t>心血管疾病患者功能性体适能和身体功能调查研究</t>
  </si>
  <si>
    <t>“基于照护银行”的医护大学生老年志愿照护方案体验研究</t>
  </si>
  <si>
    <t>一等奖</t>
  </si>
  <si>
    <t>其它成员</t>
  </si>
  <si>
    <t>2030401023</t>
  </si>
  <si>
    <t>曹奕丹</t>
  </si>
  <si>
    <t>生物技术</t>
  </si>
  <si>
    <t>高尚荫班</t>
  </si>
  <si>
    <t>1930506075</t>
  </si>
  <si>
    <t>顾鹏辰</t>
  </si>
  <si>
    <t>19临五2班</t>
  </si>
  <si>
    <t>1、校级、市级
2、学部级</t>
  </si>
  <si>
    <t>医学部学生课外科研项目：褪黑素通过调节血管外周脂肪的形成和表型影响肥胖时血管重塑</t>
  </si>
  <si>
    <t>1.国家2023年医学院校临床医学专业（本科）水平测试前1%；2.2022年苏州大学“仁机杯”“核你一起，医学解密”科普创意视频大赛三等奖</t>
  </si>
  <si>
    <t>1.国家级；2.校级</t>
  </si>
  <si>
    <t>1.特等奖；2.三等奖</t>
  </si>
  <si>
    <t>2030401014</t>
  </si>
  <si>
    <t>韩胤羽</t>
  </si>
  <si>
    <t>2030413045</t>
  </si>
  <si>
    <t>张小娅</t>
  </si>
  <si>
    <t>药学</t>
  </si>
  <si>
    <t>医20整合药学</t>
  </si>
  <si>
    <r>
      <rPr>
        <sz val="11"/>
        <color theme="1"/>
        <rFont val="等线"/>
        <charset val="134"/>
        <scheme val="minor"/>
      </rPr>
      <t>α-色烯螺哌啶类G蛋白偏向性5-HT</t>
    </r>
    <r>
      <rPr>
        <vertAlign val="subscript"/>
        <sz val="11"/>
        <color theme="1"/>
        <rFont val="等线"/>
        <charset val="134"/>
        <scheme val="minor"/>
      </rPr>
      <t>2C</t>
    </r>
    <r>
      <rPr>
        <sz val="11"/>
        <color theme="1"/>
        <rFont val="等线"/>
        <charset val="134"/>
        <scheme val="minor"/>
      </rPr>
      <t>受体激动剂的设计合成及活性研究</t>
    </r>
  </si>
  <si>
    <t>色满螺哌啶衍生物的合成及生物活性研究进展</t>
  </si>
  <si>
    <t>《化学通报》</t>
  </si>
  <si>
    <t>ISSN 0441-3776
CN 11-1804/O6</t>
  </si>
  <si>
    <t>核心期刊</t>
  </si>
  <si>
    <t>a-色烯螺哌啶衍生物的合成及活性测试</t>
  </si>
  <si>
    <t>三等奖</t>
  </si>
  <si>
    <t>苏州大学药学院“第九届药学知识与技能竞赛”</t>
  </si>
  <si>
    <t>校级(含学部)</t>
  </si>
  <si>
    <t>苏州大学医学院药学院“第五届腊叶标本制作竞赛”</t>
  </si>
  <si>
    <t>二等奖</t>
  </si>
  <si>
    <t>1930510015</t>
  </si>
  <si>
    <t>董昕怡</t>
  </si>
  <si>
    <t>口腔医学</t>
  </si>
  <si>
    <t>19口腔</t>
  </si>
  <si>
    <t>诱导内源干细胞促修复的可注射牙种植填料</t>
  </si>
  <si>
    <t>1、2020医学部学生课外科研项目《M1型巨噬细胞调控CXCL10-TLR4促牙周炎骨破坏》
2、苏州大学第二十四批大学生课外学术科研基金重点项目《复合干细胞球的3D打印骨修复材料》</t>
  </si>
  <si>
    <t>1、成员（排名第二）
2、主持人</t>
  </si>
  <si>
    <t>1、结题
2、结题</t>
  </si>
  <si>
    <t>1、合格
2、合格</t>
  </si>
  <si>
    <t>1、干细胞分泌物及其制备方法、生物活性骨水泥及制备方法和应用
2、生物活性组合物及其制备方法和应用
3、一种功能性水凝胶修复敷料
4、一种眼科用眼药水辅助滴眼仪</t>
  </si>
  <si>
    <t>1、发明专利
2、发明专利
3、实用专利
4、实用专利</t>
  </si>
  <si>
    <t>1、排名第五
2、排名第五
3、排名第一
4、排名第四</t>
  </si>
  <si>
    <t>1、苏州大学第二十二届“挑战杯”大学生课外科研学术作品竞赛《混合干细胞球的含钙水凝胶3D打印骨修复材料》
2、苏州大学第二十二届“挑战杯”大学生课外科研学术作品竞赛 《牙周炎与口腔微生物的相关性分析》 
3、第八届江苏省“互联网+”大学生创新创业大赛 《焕生联影—CT影像介导的3D打印牙科骨修复重构一体化方案》 
4、苏州大学第二十三届“挑战杯”大学生课外科研学术作品竞赛 《一体化口腔种植后3D打印骨修复诱导重构方案》
5、第九届江苏省“互联网+”大学生创新创业大赛 《创愈灵—促进糖尿病溃疡愈合的活性因子制剂》 
6、苏州大学2021年创新创业创意大赛《焕生联影—CT影像介导的3D打印牙科骨修复重构一体化方案》</t>
  </si>
  <si>
    <t>1、校级
2、校级
3、省级
4、校级
5、省级
6、校级</t>
  </si>
  <si>
    <t>1、二等奖
2、三等奖
3、二等奖
4、一等奖
5、二等奖
6、一等奖</t>
  </si>
  <si>
    <t>1、排名第一
2、排名第一
3、排名第一
4、排名第一
5、排名第一
6、排名第一</t>
  </si>
  <si>
    <t>1、2022年全国大学生生命科学竞赛 《焕生联影—3D打印牙科高修复骨组织生物支架首创者》
2、苏州医学院第三届医学人文竞赛</t>
  </si>
  <si>
    <t>1、国家级
2、学院级</t>
  </si>
  <si>
    <t>1、二等奖
2、三等奖</t>
  </si>
  <si>
    <t>1、外教社“词达人杯”全国大学生词汇能力大赛
2、“外教社杯”江苏省大学生跨文化能力大赛
3、全国大学生英语竞赛
4、“普译奖”全国大学生翻译比赛</t>
  </si>
  <si>
    <t>1、省级
2、省级
3、国家级
4、国家级</t>
  </si>
  <si>
    <t>1、二等奖
2、二等奖
3、二等奖
4、三等奖</t>
  </si>
  <si>
    <t>1、正式成员
2、候补成员
3、正式成员
4、正式成员</t>
  </si>
  <si>
    <t>董尧</t>
  </si>
  <si>
    <t>1830507018</t>
  </si>
  <si>
    <t>王葛超</t>
  </si>
  <si>
    <t>医学影像学</t>
  </si>
  <si>
    <t>18级</t>
  </si>
  <si>
    <t>青少年抑郁症初诊患者经颅磁刺激治疗的有效性神经影像靶点研究</t>
  </si>
  <si>
    <t>李嘉堃</t>
  </si>
  <si>
    <t>1930412084</t>
  </si>
  <si>
    <t>张宇娴</t>
  </si>
  <si>
    <t>19临五三班</t>
  </si>
  <si>
    <t>睡眠时长和睡眠质量对冠心病介入治疗患者预后的影响</t>
  </si>
  <si>
    <t>基于LC-APCI+-MS/MS方法测定不同肠道菌群雄性小鼠脑内神经甾体浓度</t>
  </si>
  <si>
    <t>苏州大学医学部生物学实验技能大赛</t>
  </si>
  <si>
    <t>1.苏州大学医学部见习生临床知识竞赛   2.第十届血液知识竞赛（一等奖）</t>
  </si>
  <si>
    <t>封宇驰</t>
  </si>
  <si>
    <t>2030415021</t>
  </si>
  <si>
    <t>李柚</t>
  </si>
  <si>
    <t>1.校级、市级
2.学部级</t>
  </si>
  <si>
    <t>1.苏州大学第九届学生羽毛球团体比赛
2.苏州全民飞镖巡回赛苏州大学分站赛
3.江苏省第十三届优秀科普作品
4.苏州大学新东方杯新生英语短剧大赛
5.苏州大学第二十届学生书画摄影大赛书法组</t>
  </si>
  <si>
    <t>1.校级(仅限体育、舞蹈、音乐等大型校级赛事)
2.校级(仅限体育、舞蹈、音乐等大型校级赛事)
3.省级
4.校级(仅限体育、舞蹈、音乐等大型校级赛事)
5.校级(仅限体育、舞蹈、音乐等大型校级赛事)</t>
  </si>
  <si>
    <t>1.第三名
2.第三名
3.第三名
4.第一名
5.第二名</t>
  </si>
  <si>
    <t>1.候补成员
2.正式成员
3.正式成员
4.正式成员
5.正式成员</t>
  </si>
  <si>
    <t>刘爱珠</t>
  </si>
  <si>
    <t>2030416027</t>
  </si>
  <si>
    <t>史锦成</t>
  </si>
  <si>
    <t>生物信息学</t>
  </si>
  <si>
    <t>医20生信</t>
  </si>
  <si>
    <t>《翻译后修饰位点介导的药物口袋模型的构建》</t>
  </si>
  <si>
    <t>“外教社 ·词达人杯” 江苏省大学生英语词汇大赛</t>
  </si>
  <si>
    <t>任雨萱</t>
  </si>
  <si>
    <t>生物制药</t>
  </si>
  <si>
    <t>1930511031</t>
  </si>
  <si>
    <t>刘蓉</t>
  </si>
  <si>
    <t>19法医班</t>
  </si>
  <si>
    <t>探究烟酰胺核糖对阿霉素所致的心肝肾损伤的保护效应及具体机制</t>
  </si>
  <si>
    <t>The Neurobiological Links between Stress and Traumatic Brain
Injury: A Review of Research to Date</t>
  </si>
  <si>
    <t>lnternational journal of molecular sciences</t>
  </si>
  <si>
    <t xml:space="preserve"> doi: 10.3390/ijms23179519. </t>
  </si>
  <si>
    <t>邹梦婷</t>
  </si>
  <si>
    <t>2030413007</t>
  </si>
  <si>
    <t>2020级整合药学班</t>
  </si>
  <si>
    <t>天然硫氧还蛋⽩还原酶抑制剂灰侧⽿菌
素构效关系研究</t>
  </si>
  <si>
    <t>国家级</t>
  </si>
  <si>
    <t>2030413079</t>
  </si>
  <si>
    <t>20整合药学</t>
  </si>
  <si>
    <t>1930504105</t>
  </si>
  <si>
    <t>罗宏杰</t>
  </si>
  <si>
    <t>医19临床五年3</t>
  </si>
  <si>
    <t>日本血吸虫单性感染寄生的检测方法研究</t>
  </si>
  <si>
    <t xml:space="preserve">Metabolic Profile of Alzheimer’s Disease: Is 10-Hydroxy-2-Decenoic Acid a Pertinent Metabolic Adjuster? </t>
  </si>
  <si>
    <t>Metabolites</t>
  </si>
  <si>
    <t>ISSN: 2218-1989</t>
  </si>
  <si>
    <t>排名2-3位</t>
  </si>
  <si>
    <t>1.苏州大学第二十三届“苏大天宫杯”“挑战杯”大学生课外学术科技作品竞赛：血清生长分化因子15水平与缺血性脑卒中后抑郁的关联性研究
2.苏州大学第八届中国国际“互联网+”大学生创新创业大赛：高原之息“藏菁灵”—改善高原缺氧的纯天然保健软糖</t>
  </si>
  <si>
    <t>1.校级
2.校级</t>
  </si>
  <si>
    <t>1.三等奖
2.三等奖</t>
  </si>
  <si>
    <t xml:space="preserve">1.其他成员
2.其他成员
</t>
  </si>
  <si>
    <t>第九届“全国大学生基础医学创新研究暨实验设计论坛”本科院校基础临床赛道东部赛区复赛：蜂王浆与10-HDA通过调节wntβ-catenin介导的角质细胞焦亡通路预防小鼠糖尿病相关皮损</t>
  </si>
  <si>
    <t>2023年全国医学院校临床医学专业（本科）水平测试成绩排名前6%</t>
  </si>
  <si>
    <t>陆皓楠</t>
  </si>
  <si>
    <t>2030415025</t>
  </si>
  <si>
    <t>杨晶晶</t>
  </si>
  <si>
    <t>20级</t>
  </si>
  <si>
    <t>互联网+</t>
  </si>
  <si>
    <t>排名2、3</t>
  </si>
  <si>
    <t>1.苏州大学戏曲广播体操比赛
2.江苏省优秀科普作品评选</t>
  </si>
  <si>
    <t>1.校级(仅限体育、舞蹈、音乐等大型校级赛事)
2.省级</t>
  </si>
  <si>
    <t>1.第二名
2.第三名</t>
  </si>
  <si>
    <t>1.正式成员
2.正式成员</t>
  </si>
  <si>
    <t>周纹震</t>
  </si>
  <si>
    <t>1930509079</t>
  </si>
  <si>
    <t>覃虹瑜</t>
  </si>
  <si>
    <t>放射治疗</t>
  </si>
  <si>
    <t>放射性同位素景观图谱与医学地质学之间的相关关系研究</t>
  </si>
  <si>
    <t>2019年苏州大学医学部第十二届院运会“女子4×100接力赛第二名”</t>
  </si>
  <si>
    <t>第二名</t>
  </si>
  <si>
    <t>程天祎</t>
  </si>
  <si>
    <t>中药学</t>
  </si>
  <si>
    <t>1930509080</t>
  </si>
  <si>
    <t>范燕丽</t>
  </si>
  <si>
    <t>2019年苏州大学医学院第十二届院运会女子4×100接力</t>
  </si>
  <si>
    <t>翟婧</t>
  </si>
  <si>
    <t>1930517044</t>
  </si>
  <si>
    <t>冯喆</t>
  </si>
  <si>
    <t>临床医学（儿科医学）</t>
  </si>
  <si>
    <t>19临五儿科</t>
  </si>
  <si>
    <t>《基于网络分析的胃癌进展关键基因识别》</t>
  </si>
  <si>
    <t>《一种皮肤式贴合医用口罩》</t>
  </si>
  <si>
    <t>实用专利</t>
  </si>
  <si>
    <t>互联网+《辐照哨兵-基于物联网的智能辐射监测系统》
天宫杯《基于网络分析的胃癌进展关键基因识别》
挑战杯《基于网络分析的胃癌进展关键基因识别》</t>
  </si>
  <si>
    <t>校级
校级
校级</t>
  </si>
  <si>
    <t>三等奖
三等奖
三等奖</t>
  </si>
  <si>
    <t>其他成员
排名2、3
排名2、3</t>
  </si>
  <si>
    <t>苏州大学急救知识技能大赛总决赛
全国大学生基础医学创新研究暨实验设计大赛</t>
  </si>
  <si>
    <t>校级(含学部)
省级</t>
  </si>
  <si>
    <t>三等奖
优秀奖</t>
  </si>
  <si>
    <t>正式成员
正式成员</t>
  </si>
  <si>
    <t xml:space="preserve">苏州大学医学部见习生临床知识竞赛、第三届苏州大学医学部医学人文竞赛、第四届苏州大学医学部医学人文竞赛、全国临床院校临床医学专业水平测试
</t>
  </si>
  <si>
    <t>校级(含学部)
校级(含学部)
校级(含学部)
国家级</t>
  </si>
  <si>
    <t>三等奖
三等奖
三等奖
二等奖</t>
  </si>
  <si>
    <t>聂鑫凯</t>
  </si>
  <si>
    <t>1930504080</t>
  </si>
  <si>
    <t>牛浩致</t>
  </si>
  <si>
    <t>预防医学</t>
  </si>
  <si>
    <t>预防医学2班</t>
  </si>
  <si>
    <t>一种“磁疗-按摩球”智能轮椅</t>
  </si>
  <si>
    <t>中期检查</t>
  </si>
  <si>
    <t>1.对香豆酸对小鼠放射性肝损伤的防护作用及机制研究（二十四批课外科研基金项目）
2.对香豆酸对小鼠放射性肝损伤的防护作用及机制研究（医学部学生课外科研项目）</t>
  </si>
  <si>
    <t>1.成员
2.主持人</t>
  </si>
  <si>
    <t>1.优秀
2.合格</t>
  </si>
  <si>
    <t>一种可移动理疗椅</t>
  </si>
  <si>
    <t>1.一种医疗用辅助行走装置
2.对香豆酸对小鼠放射性肝损伤的改善作用
3.经颅直流电刺激增强可穿戴经皮神经电刺激对老年轻度膝关节炎的疗效——一项随机对照试验
4.Luncian轮康健
5.高原之息“藏菁灵”—改善高原缺氧的纯天然保健软糖</t>
  </si>
  <si>
    <t>1.校级
2.校级
3.校级
4.校级
5.校级</t>
  </si>
  <si>
    <t>1.二等奖
2.三等奖
3.三等奖
4.三等奖
5.三等奖</t>
  </si>
  <si>
    <t>1.排名第2、3
2.排名第一
3.排名第一
4.排名第2、3
5.排名第2、3</t>
  </si>
  <si>
    <t>球椅联动，康复并行——首辆康复球型辅助行走装置“Luncian”（全国大学生生命科学竞赛）</t>
  </si>
  <si>
    <t>苏州大学医学部主持人大赛——季军</t>
  </si>
  <si>
    <t>医学院级</t>
  </si>
  <si>
    <t>季军</t>
  </si>
  <si>
    <t>黄巧婷</t>
  </si>
  <si>
    <t>1930504055</t>
  </si>
  <si>
    <t>高尚</t>
  </si>
  <si>
    <t>预防一班</t>
  </si>
  <si>
    <t>不同倒班制度对人体生理功能影响差异的研究</t>
  </si>
  <si>
    <t>泵头固定结构</t>
  </si>
  <si>
    <t>两种非24小时倒班制度对人体血压的影响及其机制研究</t>
  </si>
  <si>
    <t>范鸣宇</t>
  </si>
  <si>
    <t>1930507015</t>
  </si>
  <si>
    <t>符晴月</t>
  </si>
  <si>
    <t>19级医学影像学</t>
  </si>
  <si>
    <t>无</t>
  </si>
  <si>
    <t>2020年度“医学部学生课外科研项目”乳腺炎及乳腺癌影像组学鉴别分析</t>
  </si>
  <si>
    <t>全国大学生英语竞赛</t>
  </si>
  <si>
    <t>邱俊腾</t>
  </si>
  <si>
    <t>1930507013</t>
  </si>
  <si>
    <t>曹雨卉</t>
  </si>
  <si>
    <t>影像</t>
  </si>
  <si>
    <t>1.校级、市级
2.校级、市级</t>
  </si>
  <si>
    <t>1.《一种医用组织镊》
2.《手术固定装置》
3.《一种功能性水凝胶修复敷料》</t>
  </si>
  <si>
    <t>1.实用专利
2.实用专利
3.实用专利</t>
  </si>
  <si>
    <t>1.排名第一
2.排名4-5位
3.排名4-5位</t>
  </si>
  <si>
    <t>1.《焕生联影——CT影像介导的3D打印牙科骨修复重构一体化方案》
2.《石墨烯基抗炎润滑滴眼药》</t>
  </si>
  <si>
    <t>1.二等奖
2.二等奖</t>
  </si>
  <si>
    <t>1.其它成员
2.排名2、3</t>
  </si>
  <si>
    <t>《火眼“金”睛——石墨烯基抗炎润滑滴眼药》</t>
  </si>
  <si>
    <t>1.全国高校创新英语词汇赛
2.国际大学生英语词汇挑战赛</t>
  </si>
  <si>
    <t>1.省级
2.省级</t>
  </si>
  <si>
    <t>1.第三名
2.第一名</t>
  </si>
  <si>
    <t>王思琦</t>
  </si>
  <si>
    <t>1930517014</t>
  </si>
  <si>
    <t>周顺琪</t>
  </si>
  <si>
    <t>19临床儿科</t>
  </si>
  <si>
    <t>1、校级、市级；2、校级、市级；3、校级、市级；4、校级、市级</t>
  </si>
  <si>
    <t>IFMSA-CHINA</t>
  </si>
  <si>
    <t>NORP-Assistant</t>
  </si>
  <si>
    <t>3个月以上</t>
  </si>
  <si>
    <t>江苏省螃蟹产业助力乡村振兴的实践与思考</t>
  </si>
  <si>
    <t>南方农业</t>
  </si>
  <si>
    <t>ISSN:1673-890X/CN:50-1186/S</t>
  </si>
  <si>
    <t>省级 普通期刊</t>
  </si>
  <si>
    <t>苏州大学第22届“苏大天宫杯”“挑战杯”大学生课外学术科技作品竞赛校级三等奖</t>
  </si>
  <si>
    <t>1、第二届医学人文竞赛二等奖
2、苏州市第一届医学生临床真实病例分享大赛第一名
3、医学部第十一届英语职业规划大赛第一名
4、苏州大学医学部“青春向党，医站到底”知识竞赛一等奖</t>
  </si>
  <si>
    <t>1、校级(含学部)
2、校级(含学部)
3、校级(含学部)
4、校级(含学部)</t>
  </si>
  <si>
    <t>1、二等奖
2、一等奖
3、一等奖
4、一等奖</t>
  </si>
  <si>
    <t>1、2020“外研社 · 国才杯”全国英语演讲大赛江苏赛区二等奖
2、第四届“外教社杯”跨文化能力大赛暨全国邀请赛（江苏赛区）二等奖
3、第25届“外研社杯”全国大学生英语辩论赛季军
4、苏州大学第五十九届运动会仰卧起坐第一名</t>
  </si>
  <si>
    <t>1、省级
2、省级
3、国家级
4、校级(仅限体育、舞蹈、音乐等大型校级赛事)</t>
  </si>
  <si>
    <t>1、第二名
2、第二名
3、第三名
4、第一名</t>
  </si>
  <si>
    <t>1、正式成员
2、正式成员
3、正式成员
4、正式成员</t>
  </si>
  <si>
    <t>周楠</t>
  </si>
  <si>
    <t>2030408012</t>
  </si>
  <si>
    <t>王静</t>
  </si>
  <si>
    <t>医学检验技术</t>
  </si>
  <si>
    <t>医20医检</t>
  </si>
  <si>
    <t>苏州大学第二十四批大学生课外学术科研基金</t>
  </si>
  <si>
    <t>1.“外教社 ·词达人杯” 江苏省大学生英语词汇大赛
2.全国大学生英语竞赛</t>
  </si>
  <si>
    <t>1.省级
2.国家级</t>
  </si>
  <si>
    <t>1.第一名
2.第三名</t>
  </si>
  <si>
    <t>郭悦悦</t>
  </si>
  <si>
    <t>2030413033</t>
  </si>
  <si>
    <t>2020级药学全英班</t>
  </si>
  <si>
    <t>2030413095</t>
  </si>
  <si>
    <t>整合药学</t>
  </si>
  <si>
    <t>NADPH氧化酶在KA介导的线粒体失能中的作用及机制</t>
  </si>
  <si>
    <t>苏州大学医学部药学知识技能大赛</t>
  </si>
  <si>
    <t>2030403036</t>
  </si>
  <si>
    <t>医20生药</t>
  </si>
  <si>
    <t>漆酶催化降解医药类水污染物的研究</t>
  </si>
  <si>
    <t>苏州大学药学院第四届腊叶标本制作竞赛</t>
  </si>
  <si>
    <t>2030401091</t>
  </si>
  <si>
    <t>张宇卓</t>
  </si>
  <si>
    <t>20生技高尚荫班</t>
  </si>
  <si>
    <t>绿茶提取物对寨卡病毒感染的预防作用初探</t>
  </si>
  <si>
    <t>支原体“捕手”——全球首创肺炎支原体超灵敏ELISA检测试剂盒</t>
  </si>
  <si>
    <t>吴雯</t>
  </si>
  <si>
    <t>2030412073</t>
  </si>
  <si>
    <t>邵景琦</t>
  </si>
  <si>
    <t>医20护理2班</t>
  </si>
  <si>
    <t>护理专业学生围产期心理健康管理知识现状调查</t>
  </si>
  <si>
    <t>2022年苏州大学苏州医学院护理学院护理技能比赛</t>
  </si>
  <si>
    <t>韩孟琪</t>
  </si>
  <si>
    <t>2030413049</t>
  </si>
  <si>
    <t>20整合药学班</t>
  </si>
  <si>
    <t>第九届药学知识与技能竞赛</t>
  </si>
  <si>
    <t>1.全国大学生生命科学竞赛江苏赛区
2.第四届腊叶标本制作竞赛</t>
  </si>
  <si>
    <t xml:space="preserve">1.省级
2.校级(含学部)
</t>
  </si>
  <si>
    <t>2030408016</t>
  </si>
  <si>
    <t>尤中阳</t>
  </si>
  <si>
    <t>对临床分离的碳青霉烯类耐药革兰阴性菌进行产碳青霉烯酶的检测</t>
  </si>
  <si>
    <t>张宇婷</t>
  </si>
  <si>
    <t>1930506088</t>
  </si>
  <si>
    <t>牛子贺</t>
  </si>
  <si>
    <t>医19临床五年2</t>
  </si>
  <si>
    <t>1. 2021年江苏省大学生创新训练项目：  LINC00084 在碳离子束诱导肺癌抑制中的机制研究   2. 2022年江苏省大学生创新训练项目  Aurora/Survivin 通路在 TERT 突变型三阴性乳腺癌中的作用</t>
  </si>
  <si>
    <t>1.国家级 2.国家级</t>
  </si>
  <si>
    <t>1.成员   2.成员</t>
  </si>
  <si>
    <t>1.结题   2.中期检查</t>
  </si>
  <si>
    <t>1.优秀      2合格.</t>
  </si>
  <si>
    <t xml:space="preserve">1.2021年苏州大学课外学术科研基金项目  乳腺癌肿瘤微环境中FGL1的表达及其对免疫治疗的影响    2.2022年苏州大学课外学术科研基金项目  外囊泡携带circ-0000658抑制 NK细胞功能介导膀胱癌免疫逃逸的机制研究 </t>
  </si>
  <si>
    <t>1.主持人    2.成员</t>
  </si>
  <si>
    <t>1.结题   2.结题</t>
  </si>
  <si>
    <t>1.合格    2.合格</t>
  </si>
  <si>
    <t>1.纤维蛋白原样蛋白1在乳腺癌中的表达及临床意义   2.Radiation-induced bystander effect and its clinical implications 3.Heavy Ion-Responsive lncRNA EBLN3P Functions in the Radiosensitization of Non-Small Cell Lung Cancer Cells Mediated by TNPO1  4.Exploring the therapeutic potential of ADC combination for triple-negative breast cancer</t>
  </si>
  <si>
    <t>1.中国血液流变学杂志  2. Frontiers in Oncology 3.Cancers   4.Cellular and molecular life sciences</t>
  </si>
  <si>
    <t xml:space="preserve">1. 1009-881X             2. 2234-943X            3. 2072-6694          4.  1420-682X        </t>
  </si>
  <si>
    <t xml:space="preserve">1.核心期刊 2.SCI   3.SCI    4.SCI </t>
  </si>
  <si>
    <t>1.排名第一       2.排名4-5位   3.排名4-5位   4.排名第一</t>
  </si>
  <si>
    <t>1.第二十三届挑战杯“压电介导的反应，从催化反应到有机转换”          2.第二十二届挑战杯“乳腺癌肿瘤微环境中FGL1的表达及其对免疫治疗的影响研究”                 3.第二十三届挑战杯”外囊泡携带circ-0000658抑制 NK细胞功能介导膀胱癌免疫逃逸的机制研“    4.  2023年“互联网+”《肺敏灵一一新型放疗增敏剂》                      5.2022年创新创业创意大赛“肺敏灵一新型放疗增敏剂”                            6.2022年创新创业创意大赛“新心相荫，面向世界心梗患者的心肌细胞”</t>
  </si>
  <si>
    <t xml:space="preserve">1.校级   2.校级     3.校级    4.校级     5.校级   6.校级 </t>
  </si>
  <si>
    <t>1.二等奖     2.三等奖     3.三等奖    4.三等奖     5.一等奖     6.三等奖</t>
  </si>
  <si>
    <t>1.排名2-3      2.排名第一     3.排名2-3    4.其他成员     5.其他成员      6.排名2-3</t>
  </si>
  <si>
    <t xml:space="preserve"> 1.苏州大学苏州医学院第七届医学机能学实验技能大赛    2.第七届苏州大学苏州医学院生物学实验技能大赛</t>
  </si>
  <si>
    <t xml:space="preserve">1.校级(含学部)     2.校级(含学部) </t>
  </si>
  <si>
    <t>1.二等奖      2.优胜奖</t>
  </si>
  <si>
    <t>1.正式成员   2.正式成员</t>
  </si>
  <si>
    <t>郝彤怡</t>
  </si>
  <si>
    <t>1930509041</t>
  </si>
  <si>
    <t>易晨</t>
  </si>
  <si>
    <t>1.m6A甲基化调控上皮-间质转化在放射性肺损伤中的研究
2.Fe-Ni-N-C双单原子纳米酶作为肿瘤放疗增敏剂的应用研究</t>
  </si>
  <si>
    <t>1.主持人
2.成员</t>
  </si>
  <si>
    <t>1.结题
2.结题</t>
  </si>
  <si>
    <t>1.合格
2.结题</t>
  </si>
  <si>
    <t>卜艳</t>
  </si>
  <si>
    <t>1930510037</t>
  </si>
  <si>
    <t>林陈心子</t>
  </si>
  <si>
    <t>1、 2020年12月，2019-2020学年苏州大学优秀学生干部 市/校级
2、 2021年06月，苏州大学医学部分党校第五届读书会优秀成员优秀学员 院级
3、 2021年08月，淮安市清江浦区暑期疫情防控优秀志愿者 市/校级
4、 2021年12月，2020-2021学年苏州大学优秀学生干部 市/校级
5、 2021年12月，苏州大学苏州医学院2021年十佳志愿者 市/校级
6、 2021年12月，苏州大学苏州医学院2021年度“志愿服务之星” 院级
7、 2022年06月，2021年度苏州大学十佳青年志愿者 市/校级
8、 2022年08月，苏州大学新媒体中心“优秀新媒体编辑” 校级
9、 2022年09月，全国大学生暑期“返家乡云支教”社会实践专项活动优秀大学生志愿者 国家级
10、2022年09月，苏州大学2021-2022学年“优秀学生社团骨干” 市/校级
11、2023年04月，2022年度苏州大学优秀青年志愿者 市/校级
12、2023年06月，苏州大学新媒体中心抖音部“优秀编辑” 市/校级</t>
  </si>
  <si>
    <t xml:space="preserve">1、头颈部鳞癌个体化治疗临床进展的分析研究（2020年度“医学部学生课外科研项目”）
2、调查苏州市社区垃圾分类成效，浅谈苏州市居民文明行为现状（苏州大学第二十三批大学生课外学术科研基金）  </t>
  </si>
  <si>
    <t>1、主持人
2、主持人</t>
  </si>
  <si>
    <t xml:space="preserve">1、Association between depressive symptoms in the postpartum period and COVID-19: A meta-analysis.
2、帕博利珠单抗在头颈部鳞状细胞癌治疗中的应用进展  
3、实时监测的便捷可控鼠笼的设计  
4、后疫情时后疫情时代关于中医社会认可度的调查分析 </t>
  </si>
  <si>
    <t xml:space="preserve">1、Journal of Affective Disorders 
2、当代医药论丛
3、科学技术创新
4、东方医学与健康 </t>
  </si>
  <si>
    <r>
      <rPr>
        <sz val="11"/>
        <color theme="1"/>
        <rFont val="等线"/>
        <charset val="134"/>
        <scheme val="minor"/>
      </rPr>
      <t>1、 ISSN：0165-0327
2、CN：22-1407/R；ISSN2095-7629
3、CN：23-1600/N；ISSN：2096-4390
4、CN：22-1420/R</t>
    </r>
    <r>
      <rPr>
        <sz val="11"/>
        <rFont val="等线"/>
        <charset val="134"/>
        <scheme val="minor"/>
      </rPr>
      <t>​</t>
    </r>
    <r>
      <rPr>
        <sz val="11"/>
        <color theme="1"/>
        <rFont val="等线"/>
        <charset val="134"/>
        <scheme val="minor"/>
      </rPr>
      <t>；ISSN：1674-9855</t>
    </r>
    <r>
      <rPr>
        <sz val="11"/>
        <rFont val="等线"/>
        <charset val="134"/>
        <scheme val="minor"/>
      </rPr>
      <t>​</t>
    </r>
  </si>
  <si>
    <t>1、SCI论文
2、省级 普通期刊
3、省级 普通期刊
4、省级 普通期刊</t>
  </si>
  <si>
    <t>1、排名第一
2、排名第一
3、排名2-3位
4、排名2-3位</t>
  </si>
  <si>
    <t>1、2021年12月，苏州大学2021年创新创意创业大赛一等奖 治疗慢性炎症调节免疫微环境的纳米复合物载药系统
2、2021年01月，苏州大学第二十一届“苏大天宫杯”“挑战杯”大学生课外学术科技作品竞赛二等奖 杏林筑梦医疗服务团
3、2021年12月，苏州大学第二十二届“苏大天宫杯”“挑战杯”大学生课外学术科技作品竞赛院三等奖 西妥昔单抗联合放疗对治疗头颈鳞癌临床效果的Meta分析
4、2022年03月，苏州大学第二十二届“苏大天宫杯”“挑战杯”大学生课外学术科技作品竞赛三等奖 西妥昔单抗联合放疗对治疗头颈鳞癌临床效果的Meta分析
5、2022年05月，苏州大学第八届“互联网+”大学生创新创业大赛三等奖 虚拟文创
6、2022年05月，第十二届全国大学生电子商务“三创赛”苏州大学特等奖 苏小配
7、2022年07月，苏州大学商学院第八届“互联网+”大赛一等奖 虚拟文创
8、2022年07月，第十二届全国大学生电子商务“三创赛”江苏赛区省级三等奖 苏小配
9、2022年12月，苏州大学2022年创业创新大赛三等奖 高校学生供需对接的公益性平台
10、2023年03月，苏州大学第二十三届“苏大天宫杯”“挑战杯”课外学术科技作品竞赛“自然科学类学术论文”院二等奖 关于COVID-19疫情下妇女产后抑郁的分析研究
11、2023年03月，苏州大学第二十三届“苏大天宫杯”“挑战杯”课外学术科技作品竞赛“哲学社会科学类社会调查报告和学术论文”院三等奖 新冠疫情背景下关于中医自信的调查研究
12、2023年04月，苏州大学2023年百日立项院级三等奖 蓷妇康——中西结合订制个体化产后修复医疗
13、2023年05月，苏州大学第九届“互联网+”大学生创新创业大赛三等奖 蓷妇康——中西结合订制个体化产后修复医疗
14、2023年07月，苏州大学第二十三届“苏大天宫杯”“挑战杯”课外学术科技作品竞赛自然科学类三等奖 关于COVID-19疫情下妇女产后抑郁的分析研究
15、2023年07月，苏州大学第二十三届“苏大天宫杯”“挑战杯”课外学术科技作品竞赛哲学社会科学类三等奖 新冠疫情背景下关于中医自信的调查研究
16、2023年07月，苏州大学第十八届“挑战杯”红色专项活动三等奖 重走革命旧地，讲好红色故事</t>
  </si>
  <si>
    <t>1、校级
2、校级
3、院级
4、校级
5、校级
6、校级
7、院级
8、省级
9、校级
10、院级
11、院级
12、院级
13、校级
14、校级
15、校级
16、院级</t>
  </si>
  <si>
    <t>1、一等奖
2、二等奖
3、三等奖
4、三等奖
5、三等奖
6、特等奖
7、一等奖
8、三等奖
9、三等奖
10、二等奖
11、三等奖
12、三等奖
13、三等奖
14、三等奖
15、三等奖
16、三等奖</t>
  </si>
  <si>
    <t>1、其它成员
2、其它成员
3、排名第一
4、排名第一
5、其它成员
6、排名2、3
7、其它成员
8、排名2、3
9、其它成员
10、排名第一
11、排名第一
12、排名2、3
13、排名2、3
14、排名第一
15、排名第一
16、其它成员</t>
  </si>
  <si>
    <t>1、 2021年12月，苏州大学苏州医学院第四届医学人文竞赛特等奖
2、 2021年12月，第二届苏州市医学生临床真实病例分享大赛一等奖
3、 2022年10月，苏州大学口腔系首届大学生科普大赛三等奖
4、 2023年08月，苏州大学附属第一医院实习生临床知识竞赛一等奖</t>
  </si>
  <si>
    <t>1、特等奖
2、一等奖（即金奖）
3、三等奖
4、一等奖（即金奖）</t>
  </si>
  <si>
    <t>1、 2019年09月，苏州大学医学部主持人大赛二等奖
2、 2019年12月，苏州大学生物摄影大赛三等奖
3、 2020年09月，苏州大学医学部第五届形态学大赛三等奖
4、 2021年05月，苏州大学医学部第十二届职业生涯规划大赛特等奖
5、 2021年06月，苏州大学第十六届大学生职业规划大赛三等奖
6、 2021年12月，苏州大学苏州医学院模拟面试大赛一等奖
7、 2022年05月，“外研社·国才杯”国际传播力短视频大赛江苏省一等奖
8、 2022年06月，中华口腔医学会2022会员朗诵活动二等奖</t>
  </si>
  <si>
    <t>1、院级
2、校级
3、校级
4、省级
5、省级
6、校级
7、省级
8、国家级</t>
  </si>
  <si>
    <t>1、第二名
2、第三名
3、第三名
4、第一名
5、第三名
6、第一名
7、第一名
8、第二名</t>
  </si>
  <si>
    <t>1、正式成员
2、正式成员
3、正式成员
4、正式成员
5、正式成员
6、正式成员
7、正式成员
8、正式成员</t>
  </si>
  <si>
    <t>高钊</t>
  </si>
  <si>
    <t>1930504067</t>
  </si>
  <si>
    <t>宋依婷</t>
  </si>
  <si>
    <t>医19法医</t>
  </si>
  <si>
    <t>基于条件敲除鼠探讨Tfr1在脑外伤致认知功能障碍中的铁死亡机制</t>
  </si>
  <si>
    <t>1、Ferroptosis Mediated by Lipid Reactive Oxygen Species: A Possible Causal Link of Neuroinflammation to Neurological Disorders（共一）
2、ACSL4-Mediated Ferroptosis and Its Potential Role in Central Nervous System Diseases and Injuries（第三）
3、Targeting Molecular Mediators of Ferroptosis and Oxidative Stress for Neurological Disorders（第四）
4、Ferristatin II, an Iron Uptake Inhibitor, Exerts Neuroprotection against Traumatic Brain Injury via Suppressing Ferroptosis（第五）
5、TrkB agonist N-acetyl serotonin promotes functional recovery after traumatic brain injury by suppressing ferroptosis via the PI3K/Akt/Nrf2/ Ferritin H pathway（第八）</t>
  </si>
  <si>
    <t>1、Oxidative Medicine and Cellular Longevity
2、International Journal of Molecular Sciences
3、Oxidative Medicine and Cellular Longevity
4、ACS chemical neuroscience
5、Free Radical Biology and Medicine</t>
  </si>
  <si>
    <t>1、1942-0900
2、1422-0067
3、1942-0900
4、1948-7193
5、0891-5849</t>
  </si>
  <si>
    <t>转铁蛋白受体抑制剂Ferristatin-II在制备治疗脑外伤药物中的应用</t>
  </si>
  <si>
    <t>发明专利</t>
  </si>
  <si>
    <t>脂质活性氧介导的铁死亡:神经炎症与神经系统疾病的可能因果联系</t>
  </si>
  <si>
    <t>孙文栋</t>
  </si>
  <si>
    <t>2030401001</t>
  </si>
  <si>
    <t>袁晓楠</t>
  </si>
  <si>
    <t>医20生物信息（巴斯德英才班）</t>
  </si>
  <si>
    <t>1. 校级、市级  2. 校级、市级</t>
  </si>
  <si>
    <t>5+5</t>
  </si>
  <si>
    <t>《调控生物钟基因Period开发优质丝绵等无纺丝生产专用家蚕新品种》</t>
  </si>
  <si>
    <t>《星形胶质细胞对髓母细胞瘤损伤保护作用的研究》</t>
  </si>
  <si>
    <t>《The clock gene Cryptochrome 1 is involved in the photoresponse of embryonic hatching behavior in Bombyx mori》</t>
  </si>
  <si>
    <t>Archives of Insect Biochemistry and Physiology</t>
  </si>
  <si>
    <t>1520-6327</t>
  </si>
  <si>
    <t>一种养蚕用恒温培育箱</t>
  </si>
  <si>
    <t>1.第九届江苏省”互联网+“大学生创新创业大赛产业命题赛道《无纺利剑——创新无纺丝生产开拓者》2.第九届中国国际“互联网+”大学生创新创业大赛《“丝绵1号”——全球首创丝绵生产专用蚕品种》3.苏州大学第二十三届“苏大天宫杯”“挑战杯”课外学术科技作品竞赛“科技发明制作”《丝绵1号——全球首创丝绵生产专用蚕品种》 4.第十二届“苏大天宫杯”“挑战杯”大学生创业计划竞赛《见微知著 从肠计议——基于肠道微生物的疾病风险预测专家》 5.苏州大学2022年创新创业创意大赛《锦轩丝绵——全球首个丝绵专用家蚕品种供应商》</t>
  </si>
  <si>
    <t>1.校级 2.校级 3.校级 4.省级</t>
  </si>
  <si>
    <t>1.三等奖 2.二等奖 3.三等奖 4.二等奖</t>
  </si>
  <si>
    <t>1.排名2、3  2.排名第1  3. 排名第1   4.排名第1  5.排名第1</t>
  </si>
  <si>
    <t>6+12+1+1+4</t>
  </si>
  <si>
    <t>1.CULSC第八届全国大学生生命科学竞赛（创新创业类）《丝绵1号——全球首创丝绵生产专用蚕品种》2.CULSC第八届全国大学生生命科学竞赛（创新创业类）《一种DNA分子标记和鉴别家蚕种质资源（品种）的方法》</t>
  </si>
  <si>
    <t>1.二等奖 2.三等奖</t>
  </si>
  <si>
    <t>4+1</t>
  </si>
  <si>
    <t>苏浩鹏</t>
  </si>
  <si>
    <t>2030401026</t>
  </si>
  <si>
    <t>燕梦雯</t>
  </si>
  <si>
    <t>医20生技高尚荫班</t>
  </si>
  <si>
    <t>苏州大学第五十八届运动会拔河比赛</t>
  </si>
  <si>
    <t>王熠昀</t>
  </si>
  <si>
    <t>1930506050</t>
  </si>
  <si>
    <t>徐奕阳</t>
  </si>
  <si>
    <t>19临五二班</t>
  </si>
  <si>
    <t>Sleep duration is associated with metabolic syndrome in adolescents and children: a systematic review and meta-analysis</t>
  </si>
  <si>
    <t>Journal of Clinical Sleep Medicine</t>
  </si>
  <si>
    <t>1550-9397</t>
  </si>
  <si>
    <t>苏州大学第二十三届“苏大天宫杯”“挑战杯”大学生课外学术科技作品竞赛</t>
  </si>
  <si>
    <t>1.全国大学生英语竞赛
2.江苏省高等学校第二十届高等数学竞赛</t>
  </si>
  <si>
    <t>1.国家级
2.省级</t>
  </si>
  <si>
    <t xml:space="preserve"> 1930509075</t>
  </si>
  <si>
    <t>武晨雨</t>
  </si>
  <si>
    <t>医学物理</t>
  </si>
  <si>
    <t>新型中子吸收剂的设计与研发</t>
  </si>
  <si>
    <t>1.新型中子吸收剂的设计与研发                     2.胶质淋巴系统中区域异质性的高分辨率3D演示</t>
  </si>
  <si>
    <t>苏州大学第五十九届运动会女子团体仰卧起坐</t>
  </si>
  <si>
    <t>第一名</t>
  </si>
  <si>
    <t>1903404008</t>
  </si>
  <si>
    <t>华雨辰</t>
  </si>
  <si>
    <t>19临床五年1班</t>
  </si>
  <si>
    <t>苏州大学OEC英语口语俱乐部三等奖</t>
  </si>
  <si>
    <t>1930510033</t>
  </si>
  <si>
    <t>门昌赫</t>
  </si>
  <si>
    <t>19级口腔班</t>
  </si>
  <si>
    <t>1、校级、市级          2、学部级</t>
  </si>
  <si>
    <t>近红外II区荧光成像引导的口腔癌光热及热动力协同治疗研究</t>
  </si>
  <si>
    <t>1、基于近红外二区荧光纳米探针的乳腺癌手术导航基础研究              2、放射性核素标记的多功能纳米探针用于口腔癌的诊断和治疗研究</t>
  </si>
  <si>
    <t>1、成员      2、成员</t>
  </si>
  <si>
    <t>1、结题      2、结题</t>
  </si>
  <si>
    <t>1、合格      2、结题</t>
  </si>
  <si>
    <t>1、《Light-initiated aggregation of gold nanoparticles for synergistic chemo-photothermal tumor therapy》                          2、《Advanced ICG Derivatives for Image-guided Surgery and Photothermal Therapy of in situ Oral Cancer》                             3、《近红外二区荧光纳米探针在生物成像中的应用进展》</t>
  </si>
  <si>
    <t>1、《Nanoscale Advances》             2、《ANALYST》        3、《中国研究型医院》</t>
  </si>
  <si>
    <t>1、ISSN：2516-0230  2、ISSN：0003-2654  3、ISSN：2095-8781</t>
  </si>
  <si>
    <t>1、SCI论文       2、SCI论文       3、省级普通期刊</t>
  </si>
  <si>
    <t>1、排名第二       2、排名第一       3、排名4-5位</t>
  </si>
  <si>
    <t>1、《REPAIR锐派——口腔组织再生修复领军者》                              2、《胶质淋巴系统中区域异质性的高分辨率3D演示》</t>
  </si>
  <si>
    <t>1、校级      2、校级</t>
  </si>
  <si>
    <t>1、三等奖       2、二等奖</t>
  </si>
  <si>
    <t>1、其它成员      2、其它成员</t>
  </si>
  <si>
    <t>1、第六届“LSCAT”杯江苏省笔译大赛（英译汉本科组）                     2、2019届“批改网杯“全国大学生英语写作大赛决赛                             3、2019届“批改网杯“全国大学生英语写作大赛                4、2020届“批改网杯“全国大学生英语写作大赛              5、2020-2021年度本科生返校文化活动”寻找最美笔记”</t>
  </si>
  <si>
    <t>1、国家级      2、国家级3、国家级4、国家级5、校级(仅限体育、舞蹈、音乐等大型校级赛事)</t>
  </si>
  <si>
    <t>1、第一名      2、第三名3、第三名4、第三名5、第三名</t>
  </si>
  <si>
    <t>1、正式成员2、正式成员3、正式成员4、正式成员5、正式成员</t>
  </si>
  <si>
    <t>1930506056</t>
  </si>
  <si>
    <t>董进</t>
  </si>
  <si>
    <t>基于抑制肽链聚集和氧化应激协同作用的POLY-5在阿尔茨海默症防治中的效应及机制研究</t>
  </si>
  <si>
    <t xml:space="preserve">医学部学生
课外科研项目：P2Y14R小分子拮抗剂结构优化与性能研究                                                学校大学生课外学术科研基金项目：人胎盘间充质干细胞的细胞外囊泡减轻肾脏缺血/再灌注损伤的机制研究                  </t>
  </si>
  <si>
    <t>主持人主持人</t>
  </si>
  <si>
    <t>结题  结题</t>
  </si>
  <si>
    <t>合格  合格</t>
  </si>
  <si>
    <t>《间充质干细胞减轻肾脏缺血再灌注损伤机制的研究进展》</t>
  </si>
  <si>
    <t>《中华实验外科杂志》</t>
  </si>
  <si>
    <t>ISSN 1001-9030</t>
  </si>
  <si>
    <t xml:space="preserve">《磺酰胺基烟酸衍生物、酰胺基烟酸衍生物及其制备方法和应用》                                   《SULFONAMIDO NICOTINIC ACID DERIVATIVE AND AMIDE NICOTINIC ACID DERIVATIVE, AND PREPARATION METHODS THEREFOR AND USES THEREOF》                                                    </t>
  </si>
  <si>
    <t>发明专利      发明专利</t>
  </si>
  <si>
    <t>排名4-5位排名4-5位</t>
  </si>
  <si>
    <t>“乡土自有乡土味，达兴仍需看乡游”——乡村振兴战略背景下小县城 旅游模式探究——以江苏省兴化县为例间充质干细胞减轻肾脏缺血再灌注损伤机制的研究进展</t>
  </si>
  <si>
    <t>校级  校级</t>
  </si>
  <si>
    <t>一等奖三等奖</t>
  </si>
  <si>
    <t>排名2、3  排名第一</t>
  </si>
  <si>
    <t>2020年全国大学生职业发展大赛</t>
  </si>
  <si>
    <t>1930504114</t>
  </si>
  <si>
    <t>龙佳宁</t>
  </si>
  <si>
    <t>19预防2班</t>
  </si>
  <si>
    <t>GDF-15、DKK-1和DKK-3与缺血性脑卒中患者病后抑郁的关系</t>
  </si>
  <si>
    <t>1.“互联网+”：高原之息“藏菁灵”——改善高原缺氧的纯天然保健软糖
2.“挑战杯”：血清生长分化因子15水平与缺血性脑卒中后抑郁的关联性研究</t>
  </si>
  <si>
    <t>排名第2、3</t>
  </si>
  <si>
    <t>1.全国大学生健康科普大赛
2.全国大学生英语竞赛
3.“外教社 ·词达人杯” 江苏省大学生英语词汇大赛
4.外研社全国大学生英语阅读大赛</t>
  </si>
  <si>
    <t>1930506072</t>
  </si>
  <si>
    <t>彭宇浩</t>
  </si>
  <si>
    <t>1.三好学生(校级)
2.优秀学生干部(校级)
3.优秀学生干部标兵(校级)</t>
  </si>
  <si>
    <t>阿伐曲泊帕对艾曲泊帕或海曲泊帕不耐受或无效ITP患者的治疗效果研究</t>
  </si>
  <si>
    <t>1. Piezoelectrically Mediated Reversible Addition-Fragmentation Chain-Transfer Polymerization
2. Piezoelectrically Mediated Reactions: From Catalytic Reactions to Organic Transformations
3. 初始腹膜透析患者铁代谢及
其影响因素分析
4. Three-dimensional bioprinting for musculoskeletal regeneration and disease modeling</t>
  </si>
  <si>
    <t>1. Macromolecules
2. Chinese Journal of Chemistry
3. 西部医学
4. International Journal of Bioprinting</t>
  </si>
  <si>
    <t>1. 0024-9297
2.1001-604X
3. 1672-3511
4. 2424-7723</t>
  </si>
  <si>
    <t>1. SCI论文
2. SCI论文
3. 核心期刊
4. SCI论文</t>
  </si>
  <si>
    <t>1. 排名2-3位
2. 排名2-3位
3. 排名第一
4. 排名第一</t>
  </si>
  <si>
    <t>1. 一种CT片展示架
2. 一种激光器光纤头三维调整装置和激光器
3. 一种带自锁紧结构的机械臂
4. 基于人工智能的医疗电子病历存储系统</t>
  </si>
  <si>
    <t>1. 实用专利
2. 实用专利
3. 实用专利
4. 发明专利</t>
  </si>
  <si>
    <t>1. 排名第一
2. 排名第2-3位
3. 排名第一
4. 排名第2-3位</t>
  </si>
  <si>
    <t>压电介导的反应，从催化反应到有机转换</t>
  </si>
  <si>
    <t>1. 苏州大学“仁机杯”“核你一起，医学解密”科普创意大赛
2. 苏州大学医学部医学人文竞赛</t>
  </si>
  <si>
    <t>1. 三等奖
2. 二等奖</t>
  </si>
  <si>
    <t>1930506026</t>
  </si>
  <si>
    <t>汤婕冉</t>
  </si>
  <si>
    <t>19级临五一班</t>
  </si>
  <si>
    <t>心衰分级与VAP-1活性水平的相关性研究</t>
  </si>
  <si>
    <t>2030408021</t>
  </si>
  <si>
    <t>蔡韶华</t>
  </si>
  <si>
    <t>20医检</t>
  </si>
  <si>
    <t>1930506006</t>
  </si>
  <si>
    <t>胡施杰</t>
  </si>
  <si>
    <t>1班</t>
  </si>
  <si>
    <t>1.《TORC1上游激活因子的筛选》
2.《可抑制TORC1 信号通路研究》</t>
  </si>
  <si>
    <t>1.主持人
2.主持人</t>
  </si>
  <si>
    <t>1.优秀
2.优秀</t>
  </si>
  <si>
    <t>1.《ESCRT与TORC1 共同调控微自噬》
2.《粪便菌群移植在疾病中的应用与进展》</t>
  </si>
  <si>
    <t>1.《生命的化学》
2.《中文科技期刊数据库（全文版）医药卫生》</t>
  </si>
  <si>
    <t>1.ISSN 1000-1336和CN 31-1384/Q
2.ISSN 1671-5535和CN 50-9205/R</t>
  </si>
  <si>
    <t>1.《TORC1上游激活因子的筛选及其与ESCRT相关的自噬研究》
2.《氨基酸介导的TORC1信号通路及实验设计》</t>
  </si>
  <si>
    <t>1.校级2.校级</t>
  </si>
  <si>
    <t>1.苏州大学苏州医学院见习生知识竞赛
2.苏州大学第一附属医院实习生临床知识竞赛</t>
  </si>
  <si>
    <t>1.校级(含学部)
2.校级(含学部)</t>
  </si>
  <si>
    <t>1.苏州大学第五十七届运动会拔河
2.大学生就业能力大赛
3.第五届远见者杯全国大学生创新促进就业（简历设计）大赛
4.《英语世界》杯冬奥写作大赛
5.大学生“乡村振兴”知识竞赛
6.全国大学生党史知识竞赛</t>
  </si>
  <si>
    <t>1.校级(仅限体育、舞蹈、音乐等大型校级赛事)
2.省级
3.国家级
4.国家级
5.国家级
6.国家级</t>
  </si>
  <si>
    <t>1.第三名
2.三等奖
3.三等奖
4.三等奖
5.一等奖
6.优秀奖</t>
  </si>
  <si>
    <t>1930507010</t>
  </si>
  <si>
    <t>陈秋星</t>
  </si>
  <si>
    <t>19医学影像学</t>
  </si>
  <si>
    <t>1.苏州大学运动会
2.2023第九届“LSCAT”杯江苏省笔译大赛</t>
  </si>
  <si>
    <t>1930511016</t>
  </si>
  <si>
    <t>唐文轩</t>
  </si>
  <si>
    <t>Mitophagy in Intracerebral Hemorrhage: A New Target for Therapeutic Intervention</t>
  </si>
  <si>
    <t>Neural Regeneration Research</t>
  </si>
  <si>
    <t>ISSN:1673-5374</t>
  </si>
  <si>
    <t>“外研社·国才杯”全国英语写作大赛</t>
  </si>
  <si>
    <t>2030403030</t>
  </si>
  <si>
    <t>贾晓佳</t>
  </si>
  <si>
    <t>医20生药班</t>
  </si>
  <si>
    <t>苏州大学医学部药用植物标本大赛</t>
  </si>
  <si>
    <t>第八届“LSCAT”杯江苏省笔译大赛</t>
  </si>
  <si>
    <t>2030401039</t>
  </si>
  <si>
    <t>吴家瑶</t>
  </si>
  <si>
    <t>乙酰基转移酶Tip60对细胞能量代谢的调控机制研究</t>
  </si>
  <si>
    <t>第八届“互联网＋”大学生创新创业大赛</t>
  </si>
  <si>
    <t>全国大学生生命科学竞赛（科学探究类）</t>
  </si>
  <si>
    <t>1930506007</t>
  </si>
  <si>
    <t>杨梦菲</t>
  </si>
  <si>
    <t>19临五一班</t>
  </si>
  <si>
    <t>《乙酰化修饰调控IDH1活性机制的研究》</t>
  </si>
  <si>
    <t>1、第十七届“挑战杯”全国大学生课外科技作品竞赛红色专项活动《六味采红忆峥嵘岁月，吾辈青年承时代之志——平凡英雄的红色传承调研》
2、苏州大学第二十二届“苏大天宫杯”“挑战杯”大学生课外学术科技作品竞赛：一种牙刷消毒器具及牙刷消毒的方法
3、第十二届“挑战杯”苏州大学大学生创业计划竞赛：《牙乐宝——口腔黏膜修复材料领军者》</t>
  </si>
  <si>
    <t>1.省级
2.校级
3.校级</t>
  </si>
  <si>
    <t>1.一等奖
2.二等奖
3.二等奖</t>
  </si>
  <si>
    <t>1.排名2、3
2.排名2、3
3.其它成员</t>
  </si>
  <si>
    <t>1.2021苏州大学“仁机杯”“核你一起，医学解密”科普创意大赛：《癌细胞与硼中子的“相爱相杀”》
2.苏州大学苏州医学院第四届医学人文竞赛</t>
  </si>
  <si>
    <t>1.一等奖
2.三等奖</t>
  </si>
  <si>
    <t>1.第六届高校学生课外“核+X”创意大赛：《癌细胞与硼中子的“相爱相杀”》
2.苏州大学第57届学生体育运动会女子五项全能
3.第五届中国纺织类高校大学生创意创新创业大赛
4.2021年美国大学生数学建模竞赛S奖</t>
  </si>
  <si>
    <t>1.国家级
2.校级(仅限体育、舞蹈、音乐等大型校级
3.国家级
4.国家级</t>
  </si>
  <si>
    <t>1.第二名
2.第三名
3.第三名
4.第三名</t>
  </si>
  <si>
    <t>1930509018</t>
  </si>
  <si>
    <t>李思捷</t>
  </si>
  <si>
    <t>临五2班</t>
  </si>
  <si>
    <t>1、校级课外科研《POLY-5对AD发病中神经炎症的调控及其作用机制研究》                     2、医学部课外科研《S100A8/A9和Netrin-1水平与脑卒中患者病后认知障碍的关系研究 》</t>
  </si>
  <si>
    <t>1、主持人   2、成员</t>
  </si>
  <si>
    <t>1、结题2、结题</t>
  </si>
  <si>
    <t>1、优秀 2、合格</t>
  </si>
  <si>
    <t>POLY-5对AD发病中神经炎症的调控及其作用机制研究</t>
  </si>
  <si>
    <t>苏州大学急救知识技能竞赛</t>
  </si>
  <si>
    <t>1、苏州大学医学部见习生临床知识竞赛              2、苏州大学医学部医学人文竞赛                         3、苏州大学血液知识竞赛</t>
  </si>
  <si>
    <t>1、校级(含学部) 2、校级(含学部) 3、校级(含学部)</t>
  </si>
  <si>
    <t>1、特等奖 2、二等奖 3、一等奖</t>
  </si>
  <si>
    <t>时雨</t>
  </si>
  <si>
    <t>临五三班</t>
  </si>
  <si>
    <t>复合干细胞球的3D打印骨修复材料</t>
  </si>
  <si>
    <t>1.一种眼科用眼药水辅助滴眼仪     2.一种功能性水凝胶修复敷料</t>
  </si>
  <si>
    <t>1.排名2-3位 2.排名2-3位</t>
  </si>
  <si>
    <t>1.苏州大学第二十三届“挑战杯”课外学术科技作品竞赛“科技发
明制作”：一体化口腔种植3D打印骨修复诱导重构方案 2.第九届“互联网＋”：创愈灵-促糖尿病溃疡愈合的生物活性敷料 3.苏州大学 2021 年创新创业创意大赛：焕生联影-CT影像介导的3D打印牙科骨修复重构一体化方案 4.第二十二届“苏大天宫杯”“挑战杯”大学生课外学术
科技作品竞赛：一种眼科用眼药水辅助滴眼仪 5.第八届“互联网＋”：焕生联影-CT影像介导的3D打印牙科骨修复重构一体化方案</t>
  </si>
  <si>
    <t>1.校级 2.省级 3.校级 4.校级 5.省级</t>
  </si>
  <si>
    <t>1.一等奖 2.二等奖 3.一等奖 4.三等奖 5.二等奖</t>
  </si>
  <si>
    <t>1.排名2、3；2.排名2、3；3.排名2、3；4.排名2、3；5.排名2、3</t>
  </si>
  <si>
    <t>第七届医学机能学实验技能大赛</t>
  </si>
  <si>
    <t>1.2023 年医学院校临床医学专业（本科）水平测试；2.2023 年见习生临床知识竞赛；3.苏州医学院第四届医学人文竞赛一等奖；4.全国大学生生命科学竞赛</t>
  </si>
  <si>
    <t>1.国家级；2.校级（含学部级）；3.校级（含学部级）；4.国家级</t>
  </si>
  <si>
    <t>1.一等奖；2.三等奖；3.一等奖；4.二等奖</t>
  </si>
  <si>
    <t>1930507020</t>
  </si>
  <si>
    <t>刘海欣</t>
  </si>
  <si>
    <t>医19影像</t>
  </si>
  <si>
    <t>1930506073</t>
  </si>
  <si>
    <t>吴雨欣</t>
  </si>
  <si>
    <t>细胞超人-动态恶转细胞株
首发者</t>
  </si>
  <si>
    <t>褪黑素通过调节血管外周脂肪的形成和表型影响肥胖时血管重塑</t>
  </si>
  <si>
    <t>1.一种96孔板加样装置       2.一种细胞培养用传代装置</t>
  </si>
  <si>
    <t>1.实用专利  2.实用专利</t>
  </si>
  <si>
    <t>1.排名第一  2.排名第一</t>
  </si>
  <si>
    <t>1.靶向新星——抗癌靶点基因序列技术解决方案引领者   2.细胞超人-动态肿瘤细胞株首发者   3.一种96孔板加样装置</t>
  </si>
  <si>
    <t>1.省级  2.校级  3.校级</t>
  </si>
  <si>
    <t>1.三等奖      2.二等奖      3.三等奖</t>
  </si>
  <si>
    <t>1.其他成员   2.其他成员  3.排名第一</t>
  </si>
  <si>
    <t>1.2023年苏州大学苏州医学院见习生临床知识竞赛      2.苏州大学第四届医学人文竞赛  3.苏州大学第五届医学人文竞赛</t>
  </si>
  <si>
    <t>1.校级（含学部）  2.校级（含学部）  3.校级（含学部）</t>
  </si>
  <si>
    <t>1.特等奖  2.二等奖  3.三等奖</t>
  </si>
  <si>
    <t>2030401009</t>
  </si>
  <si>
    <t>颜颖</t>
  </si>
  <si>
    <t>1930507023</t>
  </si>
  <si>
    <t>武潇潇</t>
  </si>
  <si>
    <t>积雪草酸在SAH后早期脑损伤中的作用及其机制研究</t>
  </si>
  <si>
    <t>1、Performance of deep learning in the detection of intracranial aneurysm: A systematic review and meta-analysis
2、Efficacy and safety of recanalization therapy for acute ischemic stroke with COVID-19: A systematic review and meta-analysis；
3、Efficacy and safety of stereotactic body radiotherapy for painful bone metastases: Evidence from randomized controlled trials</t>
  </si>
  <si>
    <t>1、European Journal of Radiology
2、Frontiers in Neurology;
3、Frontiers in Oncology</t>
  </si>
  <si>
    <t xml:space="preserve">1、ISSN:0720-048X (Print)、1872-7727 (Electronic)、0720-048X (Linking)
2、ISSN:1664-2295
3、ISSN:2234-943X </t>
  </si>
  <si>
    <t>1.SCI论文
2.SCI论文
3.SCI论文</t>
  </si>
  <si>
    <t>1.排名第一
2.排名2-3位
3.排名2-3位</t>
  </si>
  <si>
    <t>1930507041</t>
  </si>
  <si>
    <t>朱咪朵</t>
  </si>
  <si>
    <t>放弃</t>
  </si>
  <si>
    <t>1906405019</t>
  </si>
  <si>
    <t>张馨文</t>
  </si>
  <si>
    <t>预防二班</t>
  </si>
  <si>
    <t xml:space="preserve">一种“磁疗-按摩球”智能轮椅
</t>
  </si>
  <si>
    <t>对香豆酸对小鼠放射性肝损伤的防护作用及其机制研究</t>
  </si>
  <si>
    <t>1、Effects of Music Therapy Intervention on Gait Disorders in Persons with Multiple Sclerosis: A Systematic Review of Clinical Trials
2、Organic selenium ameliorates non-alcoholic fatty liver disease through 5-hydroxytryptamine/bile acid enterohepatic circulation in mice</t>
  </si>
  <si>
    <t>1、Multiple Sclerosis and Related Disorders
2、Journal of Functional Foods</t>
  </si>
  <si>
    <t>1、ISSN:
2211-0356 
2、ISSN:
1756-4646</t>
  </si>
  <si>
    <t>1、SCI论文
2、SCI论文</t>
  </si>
  <si>
    <t>1、排名2-3位
2、排名2-3位</t>
  </si>
  <si>
    <t>一种医疗辅助行走器材</t>
  </si>
  <si>
    <t>1、一种医疗用辅助行走装置
2、Luncian轮康健
3、对香豆酸对小鼠放射性肝损伤的改善作用
4、经颅直流电刺激增强可穿戴经皮神经电刺激对老年轻度膝关节炎的疗效——一项随机对照试验
5、高原之息“藏菁灵”—改善高原缺氧的纯天然保健软糖</t>
  </si>
  <si>
    <t>1-5均为校级</t>
  </si>
  <si>
    <t>1为二等奖
2-5均为三等奖</t>
  </si>
  <si>
    <t>1、2、5为排名第一；3、4为排名第二</t>
  </si>
  <si>
    <t>”球椅联动，康复并行“——首辆康复球型辅助行走装置”Luncian“</t>
  </si>
  <si>
    <t>2030413094</t>
  </si>
  <si>
    <t>晋雅琦</t>
  </si>
  <si>
    <t>20级整合药学</t>
  </si>
  <si>
    <t>2030412040</t>
  </si>
  <si>
    <t>俞莞茜</t>
  </si>
  <si>
    <t>生物信息学（巴斯德英才班）</t>
  </si>
  <si>
    <t>医20生信巴斯德英才班</t>
  </si>
  <si>
    <t>细菌耐药性及耐药基因检测技术和方法的研究进展</t>
  </si>
  <si>
    <t>中国临床新医学</t>
  </si>
  <si>
    <t>45-1365/R</t>
  </si>
  <si>
    <t>2030408009</t>
  </si>
  <si>
    <t>段雨思</t>
  </si>
  <si>
    <t>2030403001</t>
  </si>
  <si>
    <t>2020级生物制药</t>
  </si>
  <si>
    <t>2030412030</t>
  </si>
  <si>
    <t>李佳潇</t>
  </si>
  <si>
    <t>医20护理1班</t>
  </si>
  <si>
    <t>1.“智造”好梦——整体睡眠解决方案领航者
2.变形战甲——特殊作业人员安全守护神
3.S100/CALGRANULINS与缺血性脑卒中病后认知功能障碍的风险预测模型构建</t>
  </si>
  <si>
    <t>1.校级
2.校级
3.校级</t>
  </si>
  <si>
    <t>1.二等奖
2.二等奖
3.三等奖</t>
  </si>
  <si>
    <t>1.排名2、3
2.其它成员
3.其它成员</t>
  </si>
  <si>
    <t>1930504096</t>
  </si>
  <si>
    <t>姜东娟</t>
  </si>
  <si>
    <t>19预防2</t>
  </si>
  <si>
    <t>PIM/NRF2 通路在砷致细胞恶性转化过程中对铁死亡的调节作用</t>
  </si>
  <si>
    <t>1930504109</t>
  </si>
  <si>
    <t>宫源</t>
  </si>
  <si>
    <t>10-HDA对SAMP8小鼠神经退行性病变的影响</t>
  </si>
  <si>
    <t>单一及复合营养素对SAMP8小鼠认知行为的改变研究</t>
  </si>
  <si>
    <t>Metabolic Profile of Alzheimer's Disease: Is 10-Hydroxy-2-decenoic Acid a Pertinent Metabolic Adjuster?</t>
  </si>
  <si>
    <t xml:space="preserve">Metabolites </t>
  </si>
  <si>
    <t>丝素蛋白/壳聚糖三维细胞培养支架：一种用于抗癌药物敏感性筛查的模型</t>
  </si>
  <si>
    <t>第九届“全国大学生基础医学创新研究暨实验设计论坛”本科院校基础临床赛道东部赛区复赛</t>
  </si>
  <si>
    <t>第二届全国高校创新英语挑战活动英语翻译赛</t>
  </si>
  <si>
    <t>1930506011</t>
  </si>
  <si>
    <t>吴雨佳</t>
  </si>
  <si>
    <t>19级临床五年制1班</t>
  </si>
  <si>
    <t>1.医学部学生课外科研项目；2.苏州大学第二十四批大学生课外学术科研基金项目</t>
  </si>
  <si>
    <t>1.成员；2.成员</t>
  </si>
  <si>
    <t>1.结题；2.结题</t>
  </si>
  <si>
    <t>1.优秀；2.优秀</t>
  </si>
  <si>
    <t>《ESCRT与TORC1共同调控自噬》</t>
  </si>
  <si>
    <t>《生命的化学》</t>
  </si>
  <si>
    <t>ISSN1000-1336</t>
  </si>
  <si>
    <t>1.苏州大学第二十二届“苏大天宫杯”“挑战杯”大学生课外学术科技作品竞赛；2.苏州大学第二十三届“苏大天宫杯”“挑战杯”大学生课外学术科技作品竞赛</t>
  </si>
  <si>
    <t>1.校级；2.校级</t>
  </si>
  <si>
    <t>1.三等奖；2.二等奖</t>
  </si>
  <si>
    <t>1.排名2、3；2.排名2、3</t>
  </si>
  <si>
    <t>1930412021</t>
  </si>
  <si>
    <t>朱书越</t>
  </si>
  <si>
    <t>医学物理班</t>
  </si>
  <si>
    <t>构建基于体外肠道细胞模型的纳米材料安全性预测方法</t>
  </si>
  <si>
    <t>2019年苏州大学急救大赛</t>
  </si>
  <si>
    <t>”医疗垃圾也要回家“知识竞赛</t>
  </si>
  <si>
    <t>苏州大学第五十八届、五十九届校运会男子七项全能</t>
  </si>
  <si>
    <t>1930506042</t>
  </si>
  <si>
    <t>周亚娜</t>
  </si>
  <si>
    <t>临五一班</t>
  </si>
  <si>
    <t>苏州大学第二十二届“苏大天宫杯”“挑战杯”大学生课外学术科技作品竞赛</t>
  </si>
  <si>
    <t>2023年全国医学院校临床医学专业（本科）水平测试</t>
  </si>
  <si>
    <t>1930509023</t>
  </si>
  <si>
    <t>潘夷然</t>
  </si>
  <si>
    <t>19放射治疗</t>
  </si>
  <si>
    <t>cZNF292/SOX9/β-catenin信号通路对裸鼠体内原位移植人肝癌放疗效果的影响及其机制</t>
  </si>
  <si>
    <t>1930509081</t>
  </si>
  <si>
    <t>张峪绮</t>
  </si>
  <si>
    <t>2020全国大学生抗疫战疫主题传染病预防知识竞赛</t>
  </si>
  <si>
    <t>1909401057</t>
  </si>
  <si>
    <t>牛雅琴</t>
  </si>
  <si>
    <t>19法医</t>
  </si>
  <si>
    <t>探究烟酰胺核糖对阿霉素慢性心脏毒性的保护作用及作用机制</t>
  </si>
  <si>
    <t>文学院、唐文治书院2020暑期社会实践“创意无极限”三等奖</t>
  </si>
  <si>
    <t>2019批改网杯全国大学生英语写作大赛</t>
  </si>
  <si>
    <t>2030403014</t>
  </si>
  <si>
    <t>20级生药</t>
  </si>
  <si>
    <t>1930506054</t>
  </si>
  <si>
    <t>金怡卿</t>
  </si>
  <si>
    <t>基于分子模拟方法预测 PIP2 在双孔钾通道 TREK-1 结合位点的研究</t>
  </si>
  <si>
    <t>高等学校化学学报</t>
  </si>
  <si>
    <t>ISSN 0251-0790</t>
  </si>
  <si>
    <t>“苏大天宫杯”“挑战杯”大学生课外学术科技作品竞赛</t>
  </si>
  <si>
    <t>苏州医学院第五届医学人文竞赛</t>
  </si>
  <si>
    <t>1930504037</t>
  </si>
  <si>
    <t>岳雨萌</t>
  </si>
  <si>
    <t>19级预防一班</t>
  </si>
  <si>
    <t>膳食晚期糖基化终末产物（AGEs）对 APP/PS1 小鼠认知功能
影响及槲皮素干预效果研究</t>
  </si>
  <si>
    <t>2009401036</t>
  </si>
  <si>
    <t>闵晟一</t>
  </si>
  <si>
    <t>生物技术（巴斯德英才班）</t>
  </si>
  <si>
    <t>巴斯德英才班</t>
  </si>
  <si>
    <t>单原子钯碳纳米酶的
辐射防护效应研究</t>
  </si>
  <si>
    <t>食源性疾病的公共卫生关注度及病原菌分析</t>
  </si>
  <si>
    <t>多篇：Emerging nanozymes for potentiating radiotherapy and radiation protection；戊二醛还原法制备纳米金及其类葡萄糖氧化酶活性测定；Knowledge, attitude, and practice associated with antimicrobial resistance among medical students between 2017 and 2022: A survey in East China； Characteristics of population structure, antimicrobial resistance, virulence factors, and morphology of methicillin-resistant Macrococcus caseolyticus in global clades；Nanomaterials with Glucose Oxidase-Mimicking Activity for Biomedical Applications</t>
  </si>
  <si>
    <t>Chinese Chemical Letters；化学工程与装备；Frontiers in Public Health；BMC microbiology；Molecules</t>
  </si>
  <si>
    <t>3315-3324；2023(01):19-21；2022: 4034；22(1): 1-11；28(12):4615</t>
  </si>
  <si>
    <t>多项：第八届江苏省“互联网+”大学生创新创业大赛省二等奖；第十二届“挑战杯"苏州大学大学生创业计划竞赛校二等奖；第二十二届“苏大天宫杯”“挑战杯”大学生课外学术科技作品竞赛校三等奖</t>
  </si>
  <si>
    <t>多项：全国大学生基础医学创新研究暨实验设计大赛全国银奖；全国大学生生命科学竞赛（CULSC）--生命创新创业大赛 全国一等奖；全国大学生生命科学竞赛（CULSC）--生命科学竞赛全国三等奖</t>
  </si>
  <si>
    <t>特等奖</t>
  </si>
  <si>
    <t>1930504054</t>
  </si>
  <si>
    <t>缪可言</t>
  </si>
  <si>
    <t>苏州大学第二十四批大学生课外学术科研基金《TMEM171在天然抗病毒免疫中的功能及其机制研究》</t>
  </si>
  <si>
    <t>N6-甲基腺苷相关lncRNA预测口腔鳞状细胞癌的预后情况和免疫应答
纳米材料在口腔癌治疗中的进展探讨
基于脑肠轴的抑郁症发病机制综述
五招帮您远离口腔鳞癌</t>
  </si>
  <si>
    <t>湖南中医药大学学报
湖南中医药大学学报
医药卫生
食品与健康</t>
  </si>
  <si>
    <t>ISSN 1674-070X
ISSN 1674-070X
ISSN 1671-5608
ISSN 1004-0137</t>
  </si>
  <si>
    <t>省级 普通期刊
省级 普通期刊
省级 普通期刊
省级 普通期刊</t>
  </si>
  <si>
    <t>排名第一
排名第一
排名第一
排名第一</t>
  </si>
  <si>
    <t>《一种牙线棒》
《一种口腔治疗用辅助器》</t>
  </si>
  <si>
    <t>实用专利
实用专利</t>
  </si>
  <si>
    <t>排名2-3位
排名2-3位</t>
  </si>
  <si>
    <t>第九届中国国际“互联网+”大学生创新创业大赛江苏省选拔赛《滴血识卒—脑卒中风险预测和辅助诊断的快检系统》
2022苏州大学第二十二届“苏大天宫杯”“挑战杯”大学生课外学术科技作品竞赛《一种牙线棒》
苏州大学创新创业创意大赛《活眼“金”睛——石墨烯基抗炎润滑滴眼药》
第九届中国国际“互联网+”大学生创新创业大赛江苏省选拔赛《火眼“金”睛一一石墨烯基抗炎润滑滴眼药》
苏州大学创新创业创意大赛《卒中救星——首款智能化脑卒中快检系统》</t>
  </si>
  <si>
    <t>省级
校级
校级
省级
校级</t>
  </si>
  <si>
    <t>一等奖
三等奖
二等奖
二等奖
一等奖</t>
  </si>
  <si>
    <t>其它成员
排名第一
其它成员
其它成员
其它成员</t>
  </si>
  <si>
    <t>全国大学生生命科学竞赛（CULSC）--生命科学竞赛《活眼“金”睛——石墨烯基抗炎润滑滴眼药》
2022年世界实验动物日“我与实验动物的故事”征文活动</t>
  </si>
  <si>
    <t>国家级
省级</t>
  </si>
  <si>
    <t>一等奖
特等奖</t>
  </si>
  <si>
    <t>“外研社杯”全国大学生英语挑战赛(演讲、写作、阅读)江苏赛区比赛
全国大学生英语竞赛
全国高校创新英语词汇赛
苏州大学学生羽毛球团体比赛
中国大学生计算机设计大赛
2023年‘BETT’杯全国大学生英语阅读大赛
第二届全国大学生英语词汇竞赛
江苏省“鼎傲杯”高校大学生英语互联网听说大赛（本科组）
杏林风“燃动心灵”系列——“羽乐共享”苏州医学院羽毛球赛</t>
  </si>
  <si>
    <t>省级
国家级
省级
校级(仅限体育、舞蹈、音乐等大型校级赛事)
国家级
国家级
国家级
省级
校级(仅限体育、舞蹈、音乐等大型校级赛事)</t>
  </si>
  <si>
    <t>第二名
第一名
第二名
第一名
第二名
第一名
第一名
第一名
第一名</t>
  </si>
  <si>
    <t>1930517042</t>
  </si>
  <si>
    <t>张欣童</t>
  </si>
  <si>
    <t>医19临五儿科</t>
  </si>
  <si>
    <t>1、省级
2、校级、市级
3、校级、市级</t>
  </si>
  <si>
    <t>糖转运蛋白YDB1在普鲁兰生物合成中的作用和生理机制</t>
  </si>
  <si>
    <t>基于网络分析的胃癌进展关键基因的识别</t>
  </si>
  <si>
    <t>1、MAL31, a sugar transporter involved in pullulan biosynthesis in Aureobasidium pullulans
2、对AIDS和COVID-19免疫机制免疫机制与治疗方法的研究进展
3、江苏省螃蟹产业助力乡村振兴的实践与思考</t>
  </si>
  <si>
    <t>1、Journal of Biotechnology
2、抗感染药学
3、南方农业</t>
  </si>
  <si>
    <t>1、0168-1656
2、1672-7878
3、1673-890X</t>
  </si>
  <si>
    <t>1、SCI论文
2、省级 普通期刊
3、省级 普通期刊</t>
  </si>
  <si>
    <t>1、排名2-3位
2、排名第一
3、排名第一</t>
  </si>
  <si>
    <t>1、一种EP管置物盒
2、伤口防水保护套</t>
  </si>
  <si>
    <t>1、实用专利
2、实用专利</t>
  </si>
  <si>
    <t>1、排名第一
2、排名第一</t>
  </si>
  <si>
    <t xml:space="preserve">1、2022年第八届中国国际互联网+大学生创新创业大赛江苏省选拔赛《创口卫士-基于丝素蛋白基地高效促愈水凝胶创新研发》
2、2022年苏州大学第八届“互联网＋”大学生创新创业大赛《爱思丽-睡眠障碍贴片治疗领军者》
3、2022年苏州大学第二十二届“苏大天宫杯”“挑战杯”大学生课外学术科技作品竞赛《螃蟹“红”了-四市四湖依托螃蟹产业带动乡村振兴调研》
4、2023年苏州大学第二十三届“苏大天宫杯”“挑战杯”大学生课外学术科技作品竞赛《MAL31在普鲁兰和β-葡聚糖生物合成中的作用及其生理机制》
5、2023年苏州大学第二十三届“苏大天宫杯”“挑战杯”大学生课外学术科技作品竞赛《糖转运蛋白YDB1在普鲁兰生物合成中的作用和生理机制》
</t>
  </si>
  <si>
    <t>1、省级
2、校级
3、校级
4、校级
5、校级</t>
  </si>
  <si>
    <t>1、二等奖
2、三等奖
3、三等奖
4、三等奖
5、三等奖</t>
  </si>
  <si>
    <t>1、其他成员
2、其他成员
3、排名第一
4、排名第一
5、排名第一</t>
  </si>
  <si>
    <r>
      <rPr>
        <sz val="11"/>
        <color theme="1"/>
        <rFont val="等线"/>
        <charset val="134"/>
        <scheme val="minor"/>
      </rPr>
      <t xml:space="preserve">1、苏州大学医学部第七届医学机能学实验技能大赛
2、苏州大学医学部第六届生物学实验技能大赛
</t>
    </r>
    <r>
      <rPr>
        <sz val="11"/>
        <rFont val="等线"/>
        <charset val="134"/>
        <scheme val="minor"/>
      </rPr>
      <t>3、2020年苏州市第一届医学生临床真实病例分享大赛</t>
    </r>
  </si>
  <si>
    <t>1、校级（含学部）
2、校级（含学部）
3、校级（含学部）</t>
  </si>
  <si>
    <t>1、一等奖
2、三等奖
3、一等奖</t>
  </si>
  <si>
    <t>1、正式成员
2、正式成员
3、正式成员</t>
  </si>
  <si>
    <t>2023年全国医学院校临床医学专业（本科）水平测试（前5%）</t>
  </si>
  <si>
    <t xml:space="preserve">1、2021年全国大学生英语竞赛（NECCS）
2、2020年第二届全国高校创新英语词汇赛
3、2021年第一届“外教社 ·词达人杯” 江苏省大学生英语词汇大赛
</t>
  </si>
  <si>
    <t>1、国家级
2、省级
3、省级</t>
  </si>
  <si>
    <t>1、一等奖
2、特等奖
3、特等奖</t>
  </si>
  <si>
    <t>1930517005</t>
  </si>
  <si>
    <t>张青烨</t>
  </si>
  <si>
    <t>19级临床医学（儿科医学）</t>
  </si>
  <si>
    <t>NEDD4 介导电离辐射诱导血管内皮细胞EndMT 的作用初探</t>
  </si>
  <si>
    <t>中国科技论文在线</t>
  </si>
  <si>
    <t>CN10-1033/N</t>
  </si>
  <si>
    <t>手术固定装置</t>
  </si>
  <si>
    <t xml:space="preserve">1.中国国际“互联网+” 大学生创新创业大赛江苏省选拔赛 省级二等奖（排名1）
2.第二十三届苏州大学“苏大天宫杯”“挑战杯”大学生课外学术科技作品竞赛 校级三等奖（排名1）
3.第二十二届苏州大学“苏大天宫杯”“挑战杯”大学生课外学术科技作品竞赛  校级三等奖（排名1）
4.苏州大学创新创业创意大赛 校级二等奖（排名1）
</t>
  </si>
  <si>
    <t>医学机能学实验技能大赛</t>
  </si>
  <si>
    <t>1.全国大学生生命科学竞赛 国家级一等奖
2.苏州市医学生临床真实病例分享大赛 校市级一等奖
3.临床阶段考试前6%  国家级三等奖</t>
  </si>
  <si>
    <t>1930401012</t>
  </si>
  <si>
    <t>朱奕玮</t>
  </si>
  <si>
    <t>1、校级、市级
2、校级、市级
3、校级、市级</t>
  </si>
  <si>
    <t>苏州大学第二十四批大学生课外学术科研基金项目：一种自控式骨免疫细胞保存装置的研究</t>
  </si>
  <si>
    <t>1、High FAAP24 expression reveals poor prognosis and an immunosuppressive microenvironment shaping in AML
2、The roles of TPL in hematological malignancies
3、综合论述有机磷中毒以及对社会有机磷中毒事件的思考
4、医患纠纷的困境与突围</t>
  </si>
  <si>
    <t>1、Cancer Cell International
2、Hematology
3、中国结合医学杂志
4、医师在线</t>
  </si>
  <si>
    <t xml:space="preserve">1、ISSN1475-2867
2、ISSN1607-8454
3、ISSN1672-0415
     CN11-4928/R
4、ISSN2095-7165
     CN44-1700/R
</t>
  </si>
  <si>
    <t>1、SCI论文
2、SCI论文
3、省级 普通期刊
4、省级 普通期刊</t>
  </si>
  <si>
    <t>1、排名第2-3位
2、排名第2-3位
3、排名第一
4、排名第一</t>
  </si>
  <si>
    <t>1、一种面罩辅助呼吸防毒过滤装置
2、一种检测BCR-ABL融合基因的ERA引物和探针及试剂盒</t>
  </si>
  <si>
    <t>1、实用专利
2、发明专利</t>
  </si>
  <si>
    <t>1、排名第一
2、排名第4-5位</t>
  </si>
  <si>
    <t>苏州大学第九届“互联网＋”大学生创新创业大赛：慢粒拯救计划——BCR-ABL融合基因快速检测试剂</t>
  </si>
  <si>
    <t>江苏省大学生职业规划大赛</t>
  </si>
  <si>
    <t>2030414015</t>
  </si>
  <si>
    <t>中药班</t>
  </si>
  <si>
    <t>1930401014</t>
  </si>
  <si>
    <t>蒋昀昕</t>
  </si>
  <si>
    <t>2019级法医班</t>
  </si>
  <si>
    <t>《锌指蛋白Znf395在斑马鱼先天抗病毒免疫昼夜调控中的功能研究》</t>
  </si>
  <si>
    <t>《IDH2介导的m6A RNA甲基化在骨髓瘤发病中的作用》</t>
  </si>
  <si>
    <t>1.《Downregulation of ITGA6 confers to the invasion of multiple myeloma and promotes progression to plasma cell leukaemia》
2.《piRNA-30473 contributes to tumorigenesis and poor prognosis by regulating m6A RNA methylation inDLBCL》
3.《儿科长学制职业精神培养的探索》</t>
  </si>
  <si>
    <t>1.《BLOOD》《BRITISH JOURNAL OF CANCER》
2.《BLOOD》
3.《医药卫生》</t>
  </si>
  <si>
    <t>1.ISNN-0007-0920
2.ISSN：0006-4971
3.ISNN-1671- 5535</t>
  </si>
  <si>
    <t>1.SCI论文
2.SCI论文
3.省级 普通期刊</t>
  </si>
  <si>
    <t>1.排名4-5位
2.排名4-5位
3.排名2-3位</t>
  </si>
  <si>
    <t>《一种斑马鱼幼鱼注射皿制作模具》</t>
  </si>
  <si>
    <t>1.苏州大学医学院急救知识及竟能竞赛
2.苏州大学医学院新生辩论赛</t>
  </si>
  <si>
    <t>1.正式成员
2正式成员</t>
  </si>
  <si>
    <t>1930504106</t>
  </si>
  <si>
    <t>开佳妍</t>
  </si>
  <si>
    <t>预防2班</t>
  </si>
  <si>
    <t>基于粘弹性力学微环境时空调控纤维环源干细胞分化及机制研究</t>
  </si>
  <si>
    <t>医学部学生课外科研项目：病理性近视视力损伤机制的队列研究</t>
  </si>
  <si>
    <t>1. Smoking, dietary factors and major age-related eye disorders: an umbrella review of systematic reviews and meta-analyses
2. Impact of Area-Level Socioeconomic and Environmental Measures on Reduced Visual Acuity Among Children and Adolescents</t>
  </si>
  <si>
    <t>1. British Journal of Ophthalmology
2. INVESTIGATIVE OPHTHALMOLOGY &amp; VISUAL SCIENCE</t>
  </si>
  <si>
    <t>1. 0007-1161
2. 0146-0404</t>
  </si>
  <si>
    <t>苏州大学“苏大天宫杯”“挑战杯”大学生课外学术科技作品竞赛：吸烟、膳食与主要年龄相关性眼病的关联分析：一项伞状评价</t>
  </si>
  <si>
    <t>1.全国大学生英语竞赛
2.全国大学生健康科普大赛</t>
  </si>
  <si>
    <t>1930504039</t>
  </si>
  <si>
    <t>肖丽菊</t>
  </si>
  <si>
    <t>1930510035</t>
  </si>
  <si>
    <t>刘梦凡</t>
  </si>
  <si>
    <t>医19口腔</t>
  </si>
  <si>
    <t>1930504050</t>
  </si>
  <si>
    <t>黄吴思弦</t>
  </si>
  <si>
    <t>医19临床五年1</t>
  </si>
  <si>
    <t>1、便于调节悬挂物高度的挂钩
2、一种基于冻存管的运输装置
3、泵头固定结构</t>
  </si>
  <si>
    <t>1、实用专利     2、实用专利     3、实用专利</t>
  </si>
  <si>
    <t>1、排名第一
2、排名2-3位
3、排名2-3位</t>
  </si>
  <si>
    <t>1、砷致细胞恶性转化模型构建及应用（“挑战杯”）
2、两种非24小时倒班制度对人体血压的影响及其机制研究（“挑战杯”）
3、细胞超人-动态肿瘤细胞株首发者（“互联网+”）</t>
  </si>
  <si>
    <t>1、校级
2、校级
3、省级</t>
  </si>
  <si>
    <t>1、特等奖
2、二等奖
3、二等奖</t>
  </si>
  <si>
    <t>1、排名2-3位
2、排名第一
3、排名2-3位</t>
  </si>
  <si>
    <t>1、全国大学生生命科学竞赛(2021，创新创业类，创业组)
2、全国大学生生命科学竞赛(2022，创新创业类，创新组)</t>
  </si>
  <si>
    <t>1、国家级
2、国家级</t>
  </si>
  <si>
    <t>1、三等奖
2、二等奖</t>
  </si>
  <si>
    <t>“永远跟党走”——庆祝中国共产党成立100周年师生大合唱比赛</t>
  </si>
  <si>
    <t>2030412057</t>
  </si>
  <si>
    <t>赵定民</t>
  </si>
  <si>
    <t>护理2班</t>
  </si>
  <si>
    <t>牛津关节置换术早期变化评分的汉化及信效度分析</t>
  </si>
  <si>
    <t>苏州大学苏州医学院护理学院护理技能比赛</t>
  </si>
  <si>
    <t>1930504063</t>
  </si>
  <si>
    <t>李玥臻</t>
  </si>
  <si>
    <t>2班</t>
  </si>
  <si>
    <t>燕麦β-葡聚糖对LDLR-/-小鼠认知功能的影响</t>
  </si>
  <si>
    <t>(排名2-3位) 《Effect of Probiotics Supplementation on Heart Rate: A Systematic Review and Meta-Analysis of Randomized Clinical Trials》;   (排名2-3位)《Effects of Oat Fiber Intervention on Cognitive Behavior in LDLR-/- Mice Modeling Atherosclerosis by Targeting the Microbiome-Gut-Brain Axis》;    (排名4-5位)《Oat Fiber Modulates Hepatic Circadian Clock via Promoting Gut Microbiota-Derived Short Chain Fatty Acids》</t>
  </si>
  <si>
    <t>Frontiers in Nutrition; Journal of agricultural and food chemistry; Journal of agricultural and food chemistry</t>
  </si>
  <si>
    <t>2296-861X; 0021-8561; 0021-8561</t>
  </si>
  <si>
    <t>“苏大天宫杯”“挑战杯”大学生课外学术科技作品竞赛三等奖</t>
  </si>
  <si>
    <t>1930517043</t>
  </si>
  <si>
    <t>沈陆恒</t>
  </si>
  <si>
    <t>辐射诱导纺锤体组装检验点逃逸及非整倍体发生的机制研究</t>
  </si>
  <si>
    <t>lncRNA FGD5-AS1 介导 miR-761 的表达对肺癌细胞增殖、凋亡和放射敏感性的影响</t>
  </si>
  <si>
    <t>1. 元宇宙对放射医学的影响（核心期刊，排名第一）+5
2. 长链非编码RNA XR_923426参与调控电离辐射诱导的微丝骨架变化（核心期刊，排名第二）+2.5
3. 慢性肺⼼病患者⽣命质量与临床指标的相关性研究（核心期刊，排名第一）+3</t>
  </si>
  <si>
    <t>1. 中华放射医学与防护杂志
2. 原子核物理评论（核心期刊）
3. 科学新生活（省级普通期刊）</t>
  </si>
  <si>
    <t xml:space="preserve">1. ISSN 0254-5098
2. ISSN 1007-4627
3. ISSN 1671-2633
</t>
  </si>
  <si>
    <t xml:space="preserve">1. 一种实验用试管架（排名第一）+3
2. 一种单人单管病毒采样管及其使用方法（排名第四，+0.5）
</t>
  </si>
  <si>
    <t>1. 苏州大学第二十二届“苏大天宫杯”“挑战杯”大学生课外学术科技作品竞赛：放射性纳米氧发生器通过调节肿瘤微环境和减少肿瘤细胞增殖以增强抗肿瘤放射免疫治疗效（校级、特等奖、排名2、3）+6
2. 苏州大学2022年创新创业创意大赛：“医学辞典”确诊肺炎病毒肇事者：人博卡病毒感染及活动度检测PANEL（校级，三等奖，排名2、3）+0.5
3.苏州大学第九届“互联网+”大学生创新创业大赛：确诊肺炎肇事者：博卡病毒精准诊断试剂盒（校级，三等奖，其他成员）+0.25
4. 苏州大学挑战杯红色专项（校级，三等奖，其他成员）+0.25</t>
  </si>
  <si>
    <t>全国大学生基础医学创新研究暨实验设计论坛</t>
  </si>
  <si>
    <t xml:space="preserve">1. 全国大学生生命科学竞赛(2022，创新创业类，创新组)（国家级，二等奖，正式成员）+4
2. 苏州大学医学院见习生临床知识竞赛（学院级，三等奖，正式成员）+0.25
</t>
  </si>
  <si>
    <t>1. 全国大学生心理知识竞赛（国家级，第一名，正式成员）+4
2. 江苏省科普公益作品大赛（省级，第三名，正式成员）+0.5
3. 全国大学生农村支教奖铜奖（国家级，第三名，正式成员）+1
4. 江苏省我与实验动物的故事”征文活动（省级，第一名，正式成员）+2
5. 江苏省女大学生创业就业支持项目（省级，第三名，正式成员））+0.5</t>
  </si>
  <si>
    <t>2030413106</t>
  </si>
  <si>
    <t>整合药学班</t>
  </si>
  <si>
    <t>1.苏州大学第二十四批大学生课外学术 科研基金——“基于AI+药物设计的新型P2Y6R拮抗剂的发现及活性研究”
2.苏州医学院学生课外科研项目——“靶向TIGAR或ATF4的药物在防治缺血性脑卒中的作用”</t>
  </si>
  <si>
    <t>1.优秀
2.结题</t>
  </si>
  <si>
    <t>1.苏州大学第二十三届“挑战杯”课外学术科技作品竞赛“自然科学类学术论文”分类 
2，苏州大学第二十三届“苏大天宫杯”“挑战杯”大学生课外学术科技作品竞赛</t>
  </si>
  <si>
    <t>1.一等奖
2.二等奖</t>
  </si>
  <si>
    <t>1.第五届苏州大学医学部药用植物标本大赛
2.第四届苏州大学医学部药用植物标本大赛</t>
  </si>
  <si>
    <t>1.二等奖
2，三等奖</t>
  </si>
  <si>
    <t>“观百年辉煌，悟使命初心”第68期党的基本知识培训班党史竞赛</t>
  </si>
  <si>
    <t>1930506009</t>
  </si>
  <si>
    <t>杨智怡</t>
  </si>
  <si>
    <t>医19临五一班1</t>
  </si>
  <si>
    <t>1、单一及复合营养素对SAMP8小鼠认知行为的改变研究
2、走出涸辙之“育”:生育支持政策体系的多维构建--基于苏州市育龄妇女再生育意愿的调查研究</t>
  </si>
  <si>
    <t>1、成员
2、成员</t>
  </si>
  <si>
    <t>1、优秀
2、优秀</t>
  </si>
  <si>
    <t>1、胃癌患者的多学科综合治疗模式的进展
2、中西医治疗在癌性疼痛中的现状与进展
3、羟考酮缓释片与即释吗啡片联合治疗对癌痛患者的药物作用分析
4、临床护理干预对支气管哮喘患者治疗效果和护理质量影响研究</t>
  </si>
  <si>
    <t>1、健康必读
2、养生大世界
3、东方药膳
4、特别健康</t>
  </si>
  <si>
    <t>1、ISSN 1672-3783和CN 43-1386/R
2、ISSN 1671-2269和CN 11-4709/Z
3、ISSN 1671-3591和CN 43-1461/R
4、ISSN 2095-6851和CN 42-1852/R</t>
  </si>
  <si>
    <t>1、省级 普通期刊
2、省级 普通期刊
3、省级 普通期刊
4、省级 普通期刊</t>
  </si>
  <si>
    <t>1、排名第一
2、排名第一
3、排名第一
4、排名第一</t>
  </si>
  <si>
    <t>1、丝素蛋白/壳聚糖三维细胞培养支架：一种用于抗癌药物敏感性筛查的模型</t>
  </si>
  <si>
    <t>1、苏州医学院第四届医学人文竞赛
2、见习生临床知识竞赛</t>
  </si>
  <si>
    <t>1、校级（含学部）
2、校级（含学部）</t>
  </si>
  <si>
    <t>1、特等奖
2、二等奖</t>
  </si>
  <si>
    <t>1930517032</t>
  </si>
  <si>
    <t>廖僖莛</t>
  </si>
  <si>
    <t>粘弹性基材的制备及其对纤维环细胞行为的影响</t>
  </si>
  <si>
    <t>1、Engineering the viscoelasticity of gelatin methacryloyl (GelMA) hydrogels via small“dynamic bridges”to regulate BMSC behaviors for osteochondral regeneration
2、江苏省发展螃蟹产业助力乡村振兴的实践与思考</t>
  </si>
  <si>
    <t>1、Bioactive Materials
2、南方农业</t>
  </si>
  <si>
    <t>1、PRINT ISSN 2097-1192   ONLINE ISSN 2452-199X   CN 10-1775/Q
2、ISSN 1673-890X   CN 50-1186/S</t>
  </si>
  <si>
    <t>1、SCI论文
2、省级普通期刊</t>
  </si>
  <si>
    <t>1、排位4-5位
2、排位4-5位</t>
  </si>
  <si>
    <t>1、细胞超人-动态肿瘤细胞株首发者（互联网+）
2、拨开“网抑”之云：医学生视屏时间与抑郁症状的关联及机制研究（挑战杯）
3、砷致细胞恶性转化模型构建及应用（挑战杯）
4、螃蟹“红”了——四市四湖依托螃蟹产业带动乡村振兴调研（挑战杯）</t>
  </si>
  <si>
    <t>1、省级
2、校级
3、校级
4、校级</t>
  </si>
  <si>
    <t>1、二等奖
2、一等奖
3、特等奖
4、三等奖</t>
  </si>
  <si>
    <t>1、其他成员
2、排名2、3
3、其他成员
4、其他成员</t>
  </si>
  <si>
    <t>1、第八届全国大学生基础医学创新研究暨实验设计大赛
2、苏州大学苏州医学院第七届机能学实验技能大赛</t>
  </si>
  <si>
    <t>1、省级
2、校级（含学部）</t>
  </si>
  <si>
    <t>1、三等奖
2、三等奖</t>
  </si>
  <si>
    <t>1、正式成员
2、正式成员</t>
  </si>
  <si>
    <t>1、第八届全国大学生生命科学竞赛（创新创业类）
2、苏州大学苏州医学院见习生临床知识竞赛
3、苏州大学苏州医学院第四届医学人文竞赛</t>
  </si>
  <si>
    <t>1、国家级
2、校级（含学部）
5、校级（含学部）</t>
  </si>
  <si>
    <t>1、二等奖
2、特等奖
3、二等奖</t>
  </si>
  <si>
    <t>1930507026</t>
  </si>
  <si>
    <t>郑子妍</t>
  </si>
  <si>
    <t>1.校级、市级2.学部级</t>
  </si>
  <si>
    <t>1.第六届江苏省大学生艺术展演甲组大合唱特等奖
2.第五届紫金合唱节高校B组金奖
3.第二届全国高校创新英语挑战活动英语翻译赛三等奖
4.研创杯全国大学生英语词汇能力挑战赛全国初赛一等奖
5.研创杯全国大学生英语词汇能力挑战赛全国决赛二等奖
6.第九届“LSCAT”江苏省笔译大赛（英译汉本科组）二等奖
7.苏州大学医学部第十一届英语职业规划大赛二等奖
8.2020年全国大学生职业发展大赛校级赛一等奖
9.批改网2021百万同题英语写作大赛优秀作品奖</t>
  </si>
  <si>
    <t>1-6为省级</t>
  </si>
  <si>
    <t>1.第一名
2.第一名
3.第三名
4.第一名
5.第二名
6.第二名
7.第二名
8.第一名</t>
  </si>
  <si>
    <t>2030408019</t>
  </si>
  <si>
    <t>钟睿</t>
  </si>
  <si>
    <t>2020级医学检验技术</t>
  </si>
  <si>
    <t>全国大学生科学素质知识竞赛、全国大学生数据分析科普知识竞赛、“应急科普华夏行”大学生心理健康专题竞赛</t>
  </si>
  <si>
    <t>1930504094</t>
  </si>
  <si>
    <t>鲁春梅</t>
  </si>
  <si>
    <t>PIM/NRF2通路在砷致细胞恶性转化过程中对铁死亡的调节作用</t>
  </si>
  <si>
    <t>一种便于使用的手指型指甲锉</t>
  </si>
  <si>
    <t>可用于临床的高精度3D打印相间盘组织(基于干细胞和生物材料的组织构建与应用)项目</t>
  </si>
  <si>
    <t>1930510024</t>
  </si>
  <si>
    <t>蔡含佳</t>
  </si>
  <si>
    <t>1.M1型巨噬细胞调控CXCL10-TLR4促牙周炎骨破坏
2.纤维蛋白原诱导CXCL10抑制牙周炎成骨的作用研究</t>
  </si>
  <si>
    <t>1.2021.11第十二届“挑战杯”苏州大学大学生创业计划竞赛二等奖《e药救在身边》其它成员
2.2022.3苏州大学第二十二届“苏大天宫杯”“挑战杯”大学生课外学术科技作品竞赛二等奖《疫情期间社会动员主体对青年群体动员效果调查》 其他成员
3.2022.3苏州大学第二十二届“苏大天宫杯”“挑战杯”大学生课外学术科技作品竞赛三等奖《姑苏杏林立，医梦守桑榆——基于苏州三个社区对中老年常见突发疾病急救处理知识的调研》排名第二成员
4.2023.7第二十三届“苏大天宫杯”“挑战杯”大学生课外学术科技作品三等奖《牙周炎患者牙龈组织中CXCL10，TLR4的表达水平及意义》排名第一成员</t>
  </si>
  <si>
    <t>1-2为二等奖，3-4为三等奖</t>
  </si>
  <si>
    <t>1.其它成员
2.其它成员
3.排名2、3
4.排名第一</t>
  </si>
  <si>
    <t>2021外研社国才杯全国英语写作大赛省级三等奖（证明）</t>
  </si>
  <si>
    <t>孙行健</t>
  </si>
  <si>
    <t>放射治疗班</t>
  </si>
  <si>
    <t>获得荣誉有三好学生、综合奖、优秀学习奖等等在材料中罗列，不知加多少分？</t>
  </si>
  <si>
    <t>CD39介导GSCs抵抗辐射诱导ICD的分子机制</t>
  </si>
  <si>
    <t>1、CD39介导GSCs抵抗辐射诱导ICD的初步探究
2、G9a promotes immune suppression by targeting the Fbxw7/Notch pathway in glioma stem cells</t>
  </si>
  <si>
    <t>1、中国科技论文
2、CNS Neuroscience ＆Therapeutics</t>
  </si>
  <si>
    <t>1、国际标准刊号ISSN2095-2783, 国内标准刊号：CN10-1033/N
2、ISSN刊号： 1755-5930</t>
  </si>
  <si>
    <t>“槲你肠安”-槲皮素通过调节氧化应激及PI3K/Akt通路改善放射性肠损伤</t>
  </si>
  <si>
    <t>全国大学生生命科学竞赛（CULSC）</t>
  </si>
  <si>
    <t>薛朱妍</t>
  </si>
  <si>
    <t>护理国际班</t>
  </si>
  <si>
    <t>1、“发展体育运动，增强人民体质”题词71周年“幸福江苏”无线电测向全民普及推广活动“优秀志愿者”称号 2、“强国复兴 童心逐梦”南通少年无线电国防科技挑战赛活动“优秀志愿者”称号</t>
  </si>
  <si>
    <t>急性冠状动脉综合征患者的心理护理策略探究</t>
  </si>
  <si>
    <t>旅行医学科学</t>
  </si>
  <si>
    <t>CN 11-3688/R  ISSN 1006-7159</t>
  </si>
  <si>
    <t>省级普通期刊</t>
  </si>
  <si>
    <t>第一作者</t>
  </si>
  <si>
    <t>1、“外教社 ·词达人杯” 江苏省大学生英语词汇大赛； 2、江苏省大学生知识竞赛</t>
  </si>
  <si>
    <t>1、省级 ；2、省级</t>
  </si>
  <si>
    <t>1、特等奖 ；2、优秀奖</t>
  </si>
  <si>
    <t>1、个人，正式参赛成员 ；2、个人，正式参赛成员</t>
  </si>
  <si>
    <t>1、5分； 2、0.5分</t>
  </si>
  <si>
    <t>1930408027</t>
  </si>
  <si>
    <t>刘欣雨</t>
  </si>
  <si>
    <t>1、校级、市级 
2、校级、市级 
3、学部级</t>
  </si>
  <si>
    <t>新型冠状病毒纳米抗体的筛选及鉴定</t>
  </si>
  <si>
    <t>microRNA-214调控细胞辐射敏感性节律变化影响肺癌时辰放疗的机制研究</t>
  </si>
  <si>
    <t>1、第七届苏州大学苏州医学院医学机能学实验技能大赛
2、第七届苏州大学苏州医学院生物学实验技能大赛团体
3、第七届苏州大学苏州医学院生物学实验技能大赛个人</t>
  </si>
  <si>
    <t>1、校级(含学部)
2、校级(含学部)
3、校级(含学部)</t>
  </si>
  <si>
    <t>1、三等奖
2、三等奖
3、特等奖</t>
  </si>
  <si>
    <t>苏州大学“核你一起、医学解密”科普创意视频大赛</t>
  </si>
  <si>
    <t>1、第七届高校学生课外“核+X”创意大赛
2、2022年全国大学生英语竞赛</t>
  </si>
  <si>
    <t>1、第一名
2、第三名</t>
  </si>
  <si>
    <t>刘欣玥</t>
  </si>
  <si>
    <t>生物技术特色班</t>
  </si>
  <si>
    <t>龙胆苦苷的抗病毒作用及其机制的初步探讨</t>
  </si>
  <si>
    <t>Low concentration of indoxacarb interferes with the growth and development of silkworm by damaging the structure of midgut cells</t>
  </si>
  <si>
    <t>Pesticide Biochemistry and Physiology</t>
  </si>
  <si>
    <t>ISSN:0048-3575</t>
  </si>
  <si>
    <t>1922402006</t>
  </si>
  <si>
    <t>翟旺松</t>
  </si>
  <si>
    <t>19医学物理</t>
  </si>
  <si>
    <t>基于抑制肽链聚集和氧化应激协同作用的POLY-5阿尔兹海默症防治中的效应及机制研究</t>
  </si>
  <si>
    <t>1.POLY-5对AD发病中神经炎症的调控及其作用机制研究
2.基于抑制Aβ多肽聚集作用的EGCG-dots治疗AD的效应研究</t>
  </si>
  <si>
    <t>1.成员
2.成员</t>
  </si>
  <si>
    <t>1.苏州大学第二十三届“苏大天宫杯”“挑战杯”大学生课外学术科技作品竞赛
2.苏州大学第二十三届“苏大天宫杯”“挑战杯”大学生课外学术科技作品竞赛</t>
  </si>
  <si>
    <t>1.排名2、3
2.排名第一</t>
  </si>
  <si>
    <t>第九届全国大学生基础医学创新研究大赛</t>
  </si>
  <si>
    <t>1930504034</t>
  </si>
  <si>
    <t>张家欣</t>
  </si>
  <si>
    <t>一班</t>
  </si>
  <si>
    <t>2030413036</t>
  </si>
  <si>
    <t>药学全英文班</t>
  </si>
  <si>
    <t>新型聚集诱导发光超支化聚合物的制备及应用探索</t>
  </si>
  <si>
    <t>青藏高原原生态酸奶中特色益生菌的筛选及鉴定</t>
  </si>
  <si>
    <t>1.一种用于细胞培养箱的抑菌装置；2.一种串并联层析装置</t>
  </si>
  <si>
    <t>“一种串并联层析装置”</t>
  </si>
  <si>
    <t>苏州大学药学院“第四届蜡叶标本制作竞赛”</t>
  </si>
  <si>
    <t>1930517004</t>
  </si>
  <si>
    <t>吴昊</t>
  </si>
  <si>
    <t>临床医学（儿科）</t>
  </si>
  <si>
    <t>细胞超人-动态恶转细胞株首发者</t>
  </si>
  <si>
    <t>基于one health理念的医学教育模式探索</t>
  </si>
  <si>
    <t>教育科学</t>
  </si>
  <si>
    <t>ISSN1671-5551</t>
  </si>
  <si>
    <t>1、一种基于冻存管的运输装置
2、一种96孔板加样装置
3、便于调节悬挂物高度的挂钩</t>
  </si>
  <si>
    <t>1、排名第一
2、排名2-3位
3、排名4-5位</t>
  </si>
  <si>
    <t>1、砷致细胞恶性转化模型构建及应用（“挑战杯”）
2、基于网络分析的胃癌进展关键基因识别项目（“挑战杯”）
3、细胞超人-动态肿瘤细胞株首发者（“互联网+”）</t>
  </si>
  <si>
    <t>1、特等奖
2、三等奖
3、二等奖</t>
  </si>
  <si>
    <t>1、排名第一
2、排名第一
3、排名第一</t>
  </si>
  <si>
    <t>1、全国大学生生命科学竞赛(2021，创新创业类，创业组)
2、全国大学生生命科学竞赛(2022，创新创业类，创新组)
3、苏州大学苏州医学院第三届医学人文竞赛三等奖
4、苏州大学苏州医学院第四届医学人文竞赛三等奖5、第七届基础医学实验创新研究暨实验设计论坛</t>
  </si>
  <si>
    <t>1、国家级
2、国家级
3、学院级
4、学院级
5、省级</t>
  </si>
  <si>
    <t>1、三等奖
2、二等奖
3、三等奖
4、三等奖
5、优秀奖</t>
  </si>
  <si>
    <t>1930504036</t>
  </si>
  <si>
    <t>周雨桦</t>
  </si>
  <si>
    <t>19级预防医学一班</t>
  </si>
  <si>
    <t>《中药五倍子有效成分没食子酸对脓毒性心肌病的治疗作用研究》</t>
  </si>
  <si>
    <t>1.《地方性砷中毒与心电图异常的Meta分析》
2.《新生研讨课“线上线下”教学模式探讨》
3.《国内外新生研讨课教学现状的比较研究》
4.《没食子酸对脓毒性心肌病所致心肌损伤的保护作用研究》
5.《县级公立医院绩效考核指标体系构建与实践》</t>
  </si>
  <si>
    <t>1.《中华地方病学杂志》
2.《中国多媒体与网络教学学报》
3.《高教学刊》
4.《当代医药论丛》
5.《齐齐哈尔医学院学报》</t>
  </si>
  <si>
    <t>1.2095-4255
2.2097-1648
3.2096-000X
4.2095-7629
5.1002-1256</t>
  </si>
  <si>
    <t>1.核心期刊
其余为省级普通期刊</t>
  </si>
  <si>
    <t>1.排名4-5位
2-4.排名2-3位
5.排名第一</t>
  </si>
  <si>
    <t>《一种新型核酸提取用过滤装置》</t>
  </si>
  <si>
    <t>1.《新生研讨课“线上线下”教学模式探讨》
2.《地方性砷中毒与心电图异常》
3.《中药五倍子没食子酸对脓毒性心肌病的保护作用》
4.《一种新型核酸提取用过滤装置实用新型专利》
5.《一种全自动核酸提取仪的固定装置实用新型专利》</t>
  </si>
  <si>
    <t>1.排名2、3
2.排名第一
3.排名2、3
4.排名第一
5.排名第一</t>
  </si>
  <si>
    <t xml:space="preserve">1.CULSC全国大学生生命科学竞赛（2022，创新创业类） 
2.第二届医学人文竞赛      《送·别》  
3.第五届医学人文竞赛      《“医”心护心，“疫”路同行》                             </t>
  </si>
  <si>
    <t>1.国家级
2.校级(含学部)
3.校级(含学部)</t>
  </si>
  <si>
    <t>1.三等奖
2.二等奖
3.三等奖</t>
  </si>
  <si>
    <t>1930509106</t>
  </si>
  <si>
    <t>刘尚海</t>
  </si>
  <si>
    <t>果蝇作为新型放射性肠损伤防护药物筛选模型的可行性研究</t>
  </si>
  <si>
    <t>丹参酮ⅡA对果蝇放射性肠损伤的保护作用及其机制研究</t>
  </si>
  <si>
    <t>Inhibition of LNC EBLN3P Enhances Radiation-Induced Mitochondrial Damage in Lung Cancer Cells by Targeting the
Keap1/Nrf2/HO-1 Axis</t>
  </si>
  <si>
    <t>Biology</t>
  </si>
  <si>
    <t>2079-7737</t>
  </si>
  <si>
    <t>1、一种铁制酒精灯的防脱防烫灯帽及酒精灯
2、一种单人单管病毒采样管及其使用方法</t>
  </si>
  <si>
    <t>1、第十八届“挑战杯”课外学术作品竞赛江苏省选拔赛《碳离子响应的非编码RNA对乏氧肺癌细胞的放射敏感性的调控作用及机制研究》
2、2022年苏州大学创新创业创意大赛《肺敏灵——新型放疗增敏剂》
3、苏州大学第二十三届“苏大天宫杯”“挑战杯”全国大学生课外学术科技作品竞赛《“槲你肠安”-槲皮素通过调节氧化应激及PI3K/Akt通路改善放射性肠损伤》</t>
  </si>
  <si>
    <t>1、省级
2、校级
3、校级</t>
  </si>
  <si>
    <t>1、特等奖
2、一等奖
3、二等奖</t>
  </si>
  <si>
    <t>1、排名2、3
2、排名2、3
3、排名第一</t>
  </si>
  <si>
    <t>1、第八届全国大学生基础医学创新研究暨实验设计论坛大赛
2、第七届苏州大学医学院生物学实验技能大赛个人比赛一等奖</t>
  </si>
  <si>
    <t>1、国家级
2、校级</t>
  </si>
  <si>
    <t>1、特等奖
2、一等奖</t>
  </si>
  <si>
    <t>1、第八届全国大学生生命科学竞赛【创新创业类】
2、苏州大学“仁机杯”“核你一起，医学解密”科普创意大赛</t>
  </si>
  <si>
    <t>1、一等奖
2、二等奖</t>
  </si>
  <si>
    <t>全国高校学生课外”核+X”创意大赛</t>
  </si>
  <si>
    <t>1930504035</t>
  </si>
  <si>
    <t>吴屹淳</t>
  </si>
  <si>
    <t>2030413105</t>
  </si>
  <si>
    <t>药学普通班</t>
  </si>
  <si>
    <t>靶向TIGAR或ATF4的药物在防治缺血性脑卒中的作用</t>
  </si>
  <si>
    <t>苏州大学医学部药学院第九届药学知识技能竞赛</t>
  </si>
  <si>
    <t>苏州大学医学部药学院第五届腊叶标本制作竞赛</t>
  </si>
  <si>
    <t>2030401021</t>
  </si>
  <si>
    <t>仲思银</t>
  </si>
  <si>
    <t>《追寄蝇寄生对家蚕龄期经过的影响及其机制》</t>
  </si>
  <si>
    <t>1.《追寄蝇寄生对家蚕龄期经过的影响及其机制》2.《The clock gene Cryptochrome 1 is involved in the photoresponse of embryonic hatching behavior in Bombyx mori》</t>
  </si>
  <si>
    <t>1.蚕桑通报 2.Archives of Insect Biochemistry and Physiology</t>
  </si>
  <si>
    <t>1. 0258-4069    2. 1520-6327</t>
  </si>
  <si>
    <t>1.普通期刊  2.SCI论文</t>
  </si>
  <si>
    <t>1.排名4-5位  2.排名4-5位</t>
  </si>
  <si>
    <t>0.5+1.5</t>
  </si>
  <si>
    <t>1.苏州大学第二十二届“苏大天宫杯”“挑战杯”大学生课外学术科技作品竞赛《苏州市工业园区关于自闭症儿童大众认知及社会帮扶措施的调查》2.苏州大学2022年创新创业创意大赛《锦轩丝绵——全球首个丝绵专用家蚕品种供应商》3.苏州大学第二十三届“苏大天宫杯”“挑战杯”课外学术科技作品竞赛“科技发明制作”《丝绵1号——全球首创丝绵生产专用蚕品种》4.第九届中国国际“互联网+”大学生创新创业大赛《“丝绵1号”——全球首创丝绵生产专用蚕品种》</t>
  </si>
  <si>
    <t>1.其它成员 2.其它成员 3. 排名2、3  4.其它成员</t>
  </si>
  <si>
    <t>0.25+0.5+0.5+4</t>
  </si>
  <si>
    <t>1.CULSC第八届全国大学生生命科学竞赛（创新创业类）《一种DNA分子标记和鉴别家蚕种质资源（品种）的方法》2.CULSC第八届全国大学生生命科学竞赛（创新创业类）《丝绵1号——全球首创丝绵生产专用蚕品种》</t>
  </si>
  <si>
    <t>1.三等奖 2.二等奖</t>
  </si>
  <si>
    <t>1+4</t>
  </si>
  <si>
    <t>2030416010</t>
  </si>
  <si>
    <t>沈禾欣</t>
  </si>
  <si>
    <t>MIR501在高脂饮食诱导动脉粥样硬化中的调控网络整合分析</t>
  </si>
  <si>
    <t xml:space="preserve">1. 骨唾液酸蛋白在肺腺癌发生发展中的分子机制研究
2. 机器学习方法构建基于转录后修饰相关基因的肿瘤预后模型 </t>
  </si>
  <si>
    <t>1. 主持人
2. 成员</t>
  </si>
  <si>
    <t>1. 结题
2. 结题</t>
  </si>
  <si>
    <t>1. 合格
2. 合格</t>
  </si>
  <si>
    <t>The forkhead box protein P3 gene rs3761548 promoter polymorphism confers a genetic contribution to the risk of preeclampsia: A systematic review and meta-analysis</t>
  </si>
  <si>
    <t>Cytokine</t>
  </si>
  <si>
    <t>ISSN: 1043-4666</t>
  </si>
  <si>
    <t>CULSC第八届全国大学生生命科学竞赛（创新创业类）</t>
  </si>
  <si>
    <t>2030401062</t>
  </si>
  <si>
    <t>王轶杰</t>
  </si>
  <si>
    <t>雌性家蚕在生殖和结茧防御之间的权衡策略研究</t>
  </si>
  <si>
    <t>黑白无双——超强力桑蚕丝的缔造者</t>
  </si>
  <si>
    <t>2030403002</t>
  </si>
  <si>
    <t>NgBR调控小胶质细胞功能参与帕金森病的机制研究</t>
  </si>
  <si>
    <t xml:space="preserve"> 1、“血浓于水”——新型红细胞凝胶递释系统促进骨缺损的修复
2、小口径人工血管</t>
  </si>
  <si>
    <t>2030414031</t>
  </si>
  <si>
    <t>20中药班</t>
  </si>
  <si>
    <t>1930507036</t>
  </si>
  <si>
    <t>张孟溦</t>
  </si>
  <si>
    <t>19影像</t>
  </si>
  <si>
    <t>医学影像学的进展对临床医学的影响</t>
  </si>
  <si>
    <t>医师在线</t>
  </si>
  <si>
    <t>ISSN 2095-7165
CN 44-1700/R</t>
  </si>
  <si>
    <t>一种医学影像诊断辅助装置</t>
  </si>
  <si>
    <t>2030403007</t>
  </si>
  <si>
    <t>1930413093</t>
  </si>
  <si>
    <t>张宇杨</t>
  </si>
  <si>
    <t>LINC00084 在碳离子束诱导肺癌抑制中机制的研究</t>
  </si>
  <si>
    <t>急性胃肠型辐射损伤救治药物的体外筛选研究</t>
  </si>
  <si>
    <t>New insights into the role of empagliflozin on diabetic renal tubular lipid accumulation</t>
  </si>
  <si>
    <t>Diabetology &amp; Metabolic Syndrome</t>
  </si>
  <si>
    <t>ISSN：1758-5996；EISSN：1758-5996</t>
  </si>
  <si>
    <t>苏州大学医学部见习生临床知识竞赛</t>
  </si>
  <si>
    <t>“外教社·词达人杯”江苏省大学生英语词汇大赛</t>
  </si>
  <si>
    <t>1930504097</t>
  </si>
  <si>
    <t>谢冰云</t>
  </si>
  <si>
    <t>1.用于椎间盘组织工程的高精度3D打印纤维环支架
2.可用于临床的高精度3D打印椎间盘组织（基于干细胞和生物材料的组织构建与应用）</t>
  </si>
  <si>
    <t>1.省级
2.校级(含学部)</t>
  </si>
  <si>
    <t>2030413086</t>
  </si>
  <si>
    <t>药学全英班</t>
  </si>
  <si>
    <t>一种串并联层析装置项目</t>
  </si>
  <si>
    <t>2023年苏大运动会苏大杯足球赛</t>
  </si>
  <si>
    <t>2030401070</t>
  </si>
  <si>
    <t>王遐坤</t>
  </si>
  <si>
    <t>追寄蝇寄生对家蚕龄期经过的影响及其机制</t>
  </si>
  <si>
    <t>1.Characterization and mechanism of action of amphibian-derived wound-healing-promoting peptides             2.追寄蝇寄生对家蚕龄期经过的影响及其机制</t>
  </si>
  <si>
    <t>1. Frontiers in Cell and Developmental Biology   2. 蚕桑通报</t>
  </si>
  <si>
    <t>1.2296-634X 2.0258-4069</t>
  </si>
  <si>
    <t>1.SCI论文   2.省级普通期刊</t>
  </si>
  <si>
    <t>1.第一作者  2.第三作者</t>
  </si>
  <si>
    <t>苏州大学“苏大天宫杯”“挑战杯”大学生课外学术科技作品竞赛</t>
  </si>
  <si>
    <t>2030401034</t>
  </si>
  <si>
    <t>周舟</t>
  </si>
  <si>
    <t>白血病干/祖细胞靶向干预的新策略和新方法探索</t>
  </si>
  <si>
    <t>①The long non-coding RNA keratin-7 antisense acts as a new tumor suppressor to inhibit tumorigenesis and enhanceapoptosis in lung and breast cancers/②Triptonide effectively inhibits triple-negative breast cancer metastasis through concurrentdegradation of Twist1 and Notch1 oncoproteins/③胰腺癌中转移信号通路调控网络/④基因突变引发癌症转移的最新进展/⑤血管生成、血管拟态和理化因素对胰腺癌转移的影响</t>
  </si>
  <si>
    <t>①Nature CDDIS/②Breast Cancer Research/③数字化用户/④长寿/⑤数字化用户</t>
  </si>
  <si>
    <t xml:space="preserve">一种可升降车轮装置、侧方位停车系统以及控制系统
</t>
  </si>
  <si>
    <t>红色之河——以京杭⼤运河看苏州⾰命岁⽉的红⾊印记</t>
  </si>
  <si>
    <t>白血病干祖细胞靶向干预的新策略和新方法探索</t>
  </si>
  <si>
    <t>苏州大学医学部医学人文竞赛三等奖</t>
  </si>
  <si>
    <t>1930509074</t>
  </si>
  <si>
    <t>周纾涵</t>
  </si>
  <si>
    <t>CD39 介导 GSCs 抵抗辐射诱导 ICD 的初步 探究</t>
  </si>
  <si>
    <t>中国科技论文</t>
  </si>
  <si>
    <t>ISSN2095-2783</t>
  </si>
  <si>
    <t>第八届全国大学生生命科学竞赛（创新创业类）</t>
  </si>
  <si>
    <t>2030413028</t>
  </si>
  <si>
    <t>靶向嘌呤受体的全新炎症性肠病治疗药物的发现及活性研究</t>
  </si>
  <si>
    <t>1、基于AI＋药物设计的新型P2Y6R拮抗剂的发现及活性研究 2、抗炎药物治疗动脉粥样硬化</t>
  </si>
  <si>
    <t>1、主持人2、主持人</t>
  </si>
  <si>
    <t>1、优秀2、优秀</t>
  </si>
  <si>
    <t>Advances in the Therapeutic Potential of Inhibitors Targeting Glycogen Synthase Kinase 3 in Inflammatory Diseases</t>
  </si>
  <si>
    <t>MINI-REVIEWS IN MEDICINAL CHEMISTRY</t>
  </si>
  <si>
    <t>ISSN（online）：1875-5607</t>
  </si>
  <si>
    <t>1、靶向 P2Y6R 的全新小分子拮抗剂的发现及其作为动脉粥样硬化治疗药物的研究2、《AI＋创新药物研发》</t>
  </si>
  <si>
    <t>1、校级2、校级</t>
  </si>
  <si>
    <t>1、二等奖2、二等奖</t>
  </si>
  <si>
    <t>1、排名第一2、其他成员</t>
  </si>
  <si>
    <t>2022“外研社·国才杯”全国英语写作大赛</t>
  </si>
  <si>
    <t>2030414013</t>
  </si>
  <si>
    <t>卢鸿宇</t>
  </si>
  <si>
    <t>2020级</t>
  </si>
  <si>
    <t>WHO</t>
  </si>
  <si>
    <t>新型冠状病毒相关课程培训</t>
  </si>
  <si>
    <t>1个月以内</t>
  </si>
  <si>
    <t>苏州大学“互联网+”大学生创新创业大赛</t>
  </si>
  <si>
    <t>1930509032</t>
  </si>
  <si>
    <t>唐浩益</t>
  </si>
  <si>
    <t>LINC00084在碳离子束诱导肺癌抑制中机制的研究</t>
  </si>
  <si>
    <t>基于代谢组学的大鼠急性放射性肺损伤的潜在标志物研究</t>
  </si>
  <si>
    <r>
      <rPr>
        <b/>
        <sz val="11"/>
        <color theme="1"/>
        <rFont val="等线"/>
        <charset val="134"/>
        <scheme val="minor"/>
      </rPr>
      <t>1.</t>
    </r>
    <r>
      <rPr>
        <sz val="11"/>
        <color theme="1"/>
        <rFont val="等线"/>
        <charset val="134"/>
        <scheme val="minor"/>
      </rPr>
      <t xml:space="preserve">Heavy Ion‐Responsive lncRNA EBLN3P Functions in the Radiosensitization of Non‐Small Cell Lung Cancer Cells Mediated by TNPO1                                                </t>
    </r>
    <r>
      <rPr>
        <b/>
        <sz val="11"/>
        <color theme="1"/>
        <rFont val="等线"/>
        <charset val="134"/>
        <scheme val="minor"/>
      </rPr>
      <t>2.</t>
    </r>
    <r>
      <rPr>
        <sz val="11"/>
        <color theme="1"/>
        <rFont val="等线"/>
        <charset val="134"/>
        <scheme val="minor"/>
      </rPr>
      <t xml:space="preserve">Radiation-induced bystander effect and its clinical implications                                                                    </t>
    </r>
    <r>
      <rPr>
        <b/>
        <sz val="11"/>
        <color theme="1"/>
        <rFont val="等线"/>
        <charset val="134"/>
        <scheme val="minor"/>
      </rPr>
      <t>3.</t>
    </r>
    <r>
      <rPr>
        <sz val="11"/>
        <color theme="1"/>
        <rFont val="等线"/>
        <charset val="134"/>
        <scheme val="minor"/>
      </rPr>
      <t xml:space="preserve">Inhibition of LNC EBLN3P Enhances Radiation-Induced Mitochondrial Damage in Lung Cancer Cells by Targeting the Keap1/Nrf2/HO-1                                                           </t>
    </r>
    <r>
      <rPr>
        <b/>
        <sz val="11"/>
        <color theme="1"/>
        <rFont val="等线"/>
        <charset val="134"/>
        <scheme val="minor"/>
      </rPr>
      <t>4.</t>
    </r>
    <r>
      <rPr>
        <sz val="11"/>
        <color theme="1"/>
        <rFont val="等线"/>
        <charset val="134"/>
        <scheme val="minor"/>
      </rPr>
      <t xml:space="preserve">Epigenetic modifications in radiation-induced non-targeted effects and their clinical significance                                            </t>
    </r>
    <r>
      <rPr>
        <b/>
        <sz val="11"/>
        <color theme="1"/>
        <rFont val="等线"/>
        <charset val="134"/>
        <scheme val="minor"/>
      </rPr>
      <t>5.</t>
    </r>
    <r>
      <rPr>
        <sz val="11"/>
        <color theme="1"/>
        <rFont val="等线"/>
        <charset val="134"/>
        <scheme val="minor"/>
      </rPr>
      <t>纤维蛋白原样蛋白1在乳腺癌中的表达及临床意义</t>
    </r>
  </si>
  <si>
    <r>
      <rPr>
        <b/>
        <sz val="11"/>
        <color theme="1"/>
        <rFont val="等线"/>
        <charset val="134"/>
        <scheme val="minor"/>
      </rPr>
      <t>1.</t>
    </r>
    <r>
      <rPr>
        <sz val="11"/>
        <color theme="1"/>
        <rFont val="等线"/>
        <charset val="134"/>
        <scheme val="minor"/>
      </rPr>
      <t xml:space="preserve">Cancers  </t>
    </r>
    <r>
      <rPr>
        <b/>
        <sz val="11"/>
        <color theme="1"/>
        <rFont val="等线"/>
        <charset val="134"/>
        <scheme val="minor"/>
      </rPr>
      <t>2.</t>
    </r>
    <r>
      <rPr>
        <sz val="11"/>
        <color theme="1"/>
        <rFont val="等线"/>
        <charset val="134"/>
        <scheme val="minor"/>
      </rPr>
      <t xml:space="preserve">Frontiers in Oncology  </t>
    </r>
    <r>
      <rPr>
        <b/>
        <sz val="11"/>
        <color theme="1"/>
        <rFont val="等线"/>
        <charset val="134"/>
        <scheme val="minor"/>
      </rPr>
      <t>3.</t>
    </r>
    <r>
      <rPr>
        <sz val="11"/>
        <color theme="1"/>
        <rFont val="等线"/>
        <charset val="134"/>
        <scheme val="minor"/>
      </rPr>
      <t xml:space="preserve">Biology     </t>
    </r>
    <r>
      <rPr>
        <b/>
        <sz val="11"/>
        <color theme="1"/>
        <rFont val="等线"/>
        <charset val="134"/>
        <scheme val="minor"/>
      </rPr>
      <t>4.</t>
    </r>
    <r>
      <rPr>
        <sz val="11"/>
        <color theme="1"/>
        <rFont val="等线"/>
        <charset val="134"/>
        <scheme val="minor"/>
      </rPr>
      <t xml:space="preserve">BBA-General Subjects              </t>
    </r>
    <r>
      <rPr>
        <b/>
        <sz val="11"/>
        <color theme="1"/>
        <rFont val="等线"/>
        <charset val="134"/>
        <scheme val="minor"/>
      </rPr>
      <t>5.</t>
    </r>
    <r>
      <rPr>
        <sz val="11"/>
        <color theme="1"/>
        <rFont val="等线"/>
        <charset val="134"/>
        <scheme val="minor"/>
      </rPr>
      <t>中国血液流变学杂志</t>
    </r>
  </si>
  <si>
    <t>1.ISSN 2072-6694
2.ISSN 2234-943X 3.ISSN 2079-7737 4.ISSN 0304-4165 5.ISSN 1009-881X</t>
  </si>
  <si>
    <t>1.SCI论文   2.SCI论文   3.SCI论文   4.SCI论文      5.中文核心</t>
  </si>
  <si>
    <t>1.排名第一 2.排名第一 3.排名第一 4.排名第三 5.排名第二</t>
  </si>
  <si>
    <t>1.一种铁制酒精灯及其防烫灯帽 2.一种可变口径的辅助更换果蝇培养基的连接器                       3.一种单人单管病毒取样机构及采样装置</t>
  </si>
  <si>
    <t>1.实用新型专利     2.实用新型专利     3.实用新型专利</t>
  </si>
  <si>
    <t>1.排名第一       2.排名2-3位      3.排名4-5位</t>
  </si>
  <si>
    <t>1.第十八届“挑战杯”全国大学生课外学术科技作品竞赛江苏省选拔赛决赛特等奖，作品名称：碳离子响应的非编码RNA对乏氧肺癌细胞的放射敏感性的调控作用及机制研究。
2.苏州大学第二十三届“苏大天宫杯”“挑战杯”大学生课外学术科技作品竞赛 自然科学类特等奖，作品名称：碳离子响应的非编码RNA对乏氧肺癌细胞的放射敏感性的调控作用及机制研究。
3.苏州大学2022年创新创业创意大赛一等奖，作品名称：肺敏灵——新型放疗增敏剂。
4.第九届中国国际“互联网+”大学生创新创业大赛苏州大学校赛，作品名称：肺敏灵——新型放疗增敏剂。</t>
  </si>
  <si>
    <t>1.省级
2.校级
3.校级
4.校级</t>
  </si>
  <si>
    <t>1.特等奖
2.特等奖
3.一等奖
4.三等奖</t>
  </si>
  <si>
    <t>1..排名第一
2.排名第一
3.排名第一
4.排名第一</t>
  </si>
  <si>
    <t>2022年苏州医学院急救知识技能大赛决赛二等奖</t>
  </si>
  <si>
    <t>第八届全国大学生生命科学竞赛一等奖</t>
  </si>
  <si>
    <t xml:space="preserve"> 2022年创研杯全国大学生英语词汇能力挑战赛全国决赛 </t>
  </si>
  <si>
    <t>1930509035</t>
  </si>
  <si>
    <t>蔡陆威</t>
  </si>
  <si>
    <t>基于铁死亡探讨IL-33在TBI后调控认知功能的分子机制研究</t>
  </si>
  <si>
    <t>1.白细胞介素-38在中枢神经系统疾病中的作用及潜在性机制研究进展
2.Emerging Effects of IL-33 on COVID-19
3.Extended characterization of IL-33 /ST2 as a predictor for wound age determination in skin wound tissue samples of humans and mice
4.Radiation-induced bystander effect and its clinical implications
5.Epigenetic modifications in radiation-induced non-targeted effects and their clinical significance</t>
  </si>
  <si>
    <t>1、实用医学杂志
2、International Journal Of Molecular Sciences
3、international journal of legal medicine
4、Frontiers In Oncology
5、Biochimica et Biophysica Acta (BBA) - General Subjects</t>
  </si>
  <si>
    <t>1、 ISSN：1006-5725
2、ISSN：1422-0067
3、ISSN：0937-9827
2、ISSN：2234-943X
3、ISSN：0304-4165</t>
  </si>
  <si>
    <t>1、核心期刊
2、SCI论文
3、SCI论文
4、SCI论文
5、SCI论文</t>
  </si>
  <si>
    <t>1、排名第一
2、排名2-3位
3、排名2-3位
2、排名2-3位
3、排名2-3位</t>
  </si>
  <si>
    <t>1、第十八届“挑战杯”全国大学生课外学术科技作品竞赛江苏省选拔赛决赛，《碳离子响应的非编码RNA对乏氧肺癌细胞的放射敏感性的调控作用及机制研究》
2、苏州大学“互联网+”大学生创新创业大赛，《肺敏灵-新型放疗增敏剂》
3、苏州大学创新创业创意大赛，《肺敏灵-新型放疗增敏剂》
4、苏州大学“苏大天宫杯”“挑战杯”大学生课外学术科技作品竞赛，《细胞总动员：白细胞介素33在COVID-19中的新颖性治疗靶点》
5、苏州大学“苏大天宫杯”“挑战杯”大学生课外学术科技作品竞赛，《IL-38/IL-36R信号轴在中枢神经系统疾病中的作用及潜在性机制研究》
6、苏州大学“苏大天宫杯”“挑战杯”大学生课外学术科技作品竞赛，《碳离子响应的非编码RNA对乏氧肺癌细胞的放射敏感性的调控作用及机制研究》
7、苏州大学“苏大天宫杯”“挑战杯”大学生课外学术科技作品竞赛，《FGL1与乳腺癌肿瘤微环境的关系和对免疫治疗影响的实验研究》</t>
  </si>
  <si>
    <t>1、省级
2、校级
3、校级
4、校级
5、校级
6、校级
7、校级</t>
  </si>
  <si>
    <t>1、特等奖
2、三等奖
3、一等奖
4、二等奖
5、三等奖
6、特等奖
7、三等奖</t>
  </si>
  <si>
    <t>1、其他成员
2、其他成员
3、其他成员
4、排名第一
5、排名第一
6、排名2、3
7、其他成员</t>
  </si>
  <si>
    <t>苏州大学“仁机杯”大学生课外“核+X”创意大赛，《“重”拳出击》</t>
  </si>
  <si>
    <t>1930504112</t>
  </si>
  <si>
    <t>孔维雅</t>
  </si>
  <si>
    <t>苏州市第九人民医院心肺复苏技能竞赛</t>
  </si>
  <si>
    <t>全国大学生健康科普大赛</t>
  </si>
  <si>
    <t>1930507038</t>
  </si>
  <si>
    <t>李泽钜</t>
  </si>
  <si>
    <t>Metabolic Profile of Alzheimer’s
Disease: Is 10-Hydroxy-2-decenoic
Acid a Pertinent Metabolic
Adjuster?</t>
  </si>
  <si>
    <t>ISSN 2218-1989</t>
  </si>
  <si>
    <t>1.全国大学生英语翻译竞赛  2.第三届全国高等院校英语能力大赛</t>
  </si>
  <si>
    <t>1930509043</t>
  </si>
  <si>
    <t>何向阳</t>
  </si>
  <si>
    <t xml:space="preserve">生物素临近标记技术筛选与GGC重复序列包涵体形成的相关蛋白
</t>
  </si>
  <si>
    <t xml:space="preserve">1、Epigenetic modifications in radiation-induced non-targeted effects and their clinical significance. 
2、Radiation-induced bystander effect and its clinical implications.                                                                    3、Inhibition of LNC EBLN3P Enhances Radiation-Induced Mitochondrial Damage in Lung Cancer Cells by Targeting the Keap1/Nrf2/HO-1 Axis
</t>
  </si>
  <si>
    <t>1、Biochimica et Biophysica Acta (BBA) - General Subjects.      2、Frontiers in Oncology.                 3、Biology</t>
  </si>
  <si>
    <t>1、ISSN：0304-4165 2、ISSN：2234-943X 3、ISSN：2079-7737</t>
  </si>
  <si>
    <t>1、SCI论文
2、SCI论文
3、SCI论文</t>
  </si>
  <si>
    <t>1、排名第一  2、排名2-3位 3、排名2-3位</t>
  </si>
  <si>
    <t>1、第十八届“挑战杯”全国大学生课外学术科技作品                             2、第九届中国国际“互联网+”大学生创新创业大赛                            3、苏州大学创新创业创意大赛</t>
  </si>
  <si>
    <t>1、省级2、校级3、校级</t>
  </si>
  <si>
    <t>1、特等奖2、三等奖3、一等奖</t>
  </si>
  <si>
    <t>1、其他成员2、排名2、3 3、其他成员</t>
  </si>
  <si>
    <t xml:space="preserve">第八届全国大学生生命科学竞赛                          </t>
  </si>
  <si>
    <t>1、苏州大学第58届运动会                              2、“批改网杯”全国大学生英语写作大赛</t>
  </si>
  <si>
    <t>1、校级(仅限体育、舞蹈、音乐等大型校级赛事)         2、国家级</t>
  </si>
  <si>
    <t>1、第一名2、第三名</t>
  </si>
  <si>
    <t>1、正式成员2、正式成员</t>
  </si>
  <si>
    <t>1930509087</t>
  </si>
  <si>
    <t>史君笛</t>
  </si>
  <si>
    <t>2030412021</t>
  </si>
  <si>
    <t>陈志伟</t>
  </si>
  <si>
    <t>护理1班</t>
  </si>
  <si>
    <t>《促炎因子S100A8/A9和抗炎因子Netrin-1水平与缺血性脑卒中患者病后抑郁的关系》</t>
  </si>
  <si>
    <t>《彝风银响——共建彝银工坊助力妇女就业，探索彝村振兴新模式》</t>
  </si>
  <si>
    <t>第四界全国高校英语创新词汇赛</t>
  </si>
  <si>
    <t>1930507017</t>
  </si>
  <si>
    <t>董文菁</t>
  </si>
  <si>
    <t>19临五3班</t>
  </si>
  <si>
    <t>1、校级、市级2、学部级</t>
  </si>
  <si>
    <t>RARγ/TRAF6/STAT3信号转导新机制在炎症相关性肠癌中的调控作用</t>
  </si>
  <si>
    <t>1、Plasma neuropeptide Y and cognitive impairment after acute ischemic stroke
2、Lipoprotein(a) and functional outcome of acute ischemic stroke when discordant with low-density lipoprotein cholesterol</t>
  </si>
  <si>
    <t>1、journal of affective disorders
2、postgradute medical journal</t>
  </si>
  <si>
    <t>1、ISSN：0165-0327
2、ISSN：0032-5473</t>
  </si>
  <si>
    <t>1、SCI论文2、SCI论文</t>
  </si>
  <si>
    <t>1、排名第一2、排名第一</t>
  </si>
  <si>
    <t>1、“挑战杯”：神经肽水平对缺血性卒中后认知功能障碍的预测作用研究
2、“挑战杯”：新型生物标志物对缺血性脑卒中不良预后的预测效能研究</t>
  </si>
  <si>
    <t>1、特等奖2、三等奖</t>
  </si>
  <si>
    <t>1、全国大学生生命科学竞赛
2、2023年全国医学院校临床医学专业水平测试
3、“智慧之星”百科知识竞赛</t>
  </si>
  <si>
    <t>1、国家级2、国家级3、校级（含学部）</t>
  </si>
  <si>
    <t>1、二等奖2、三等奖3、一等奖</t>
  </si>
  <si>
    <t>2030416032</t>
  </si>
  <si>
    <t>陆薏檀</t>
  </si>
  <si>
    <t>基于网络的多发性硬化症的药物重定位</t>
  </si>
  <si>
    <t>A Protein Co-Conservation Network Model Characterizes Mutation Effects on SARS-CoV-2 Spike Protein</t>
  </si>
  <si>
    <t>International Journal of Molecular Sciences</t>
  </si>
  <si>
    <t>ISSN: 1422-0067</t>
  </si>
  <si>
    <t>基于网络扰动算法的药物重定位计算软件DTANetPerturbeR</t>
  </si>
  <si>
    <t>DNA甲基转移酶家族的别构调控研究及计算平台构建</t>
  </si>
  <si>
    <t>持续性DNA甲基转移酶及其复合物的构象动力学和别构机制研究</t>
  </si>
  <si>
    <t>1930507025</t>
  </si>
  <si>
    <t>计艺</t>
  </si>
  <si>
    <t>/</t>
  </si>
  <si>
    <t>LINC00084在碳离子束诱导肺癌抑制中的机制研究；积雪草酸在SAH后早期脑损伤中的作用及其机制研究</t>
  </si>
  <si>
    <t>国家级；国家级</t>
  </si>
  <si>
    <t>成员；成员</t>
  </si>
  <si>
    <t>结题；中期检查</t>
  </si>
  <si>
    <t>优秀；合格</t>
  </si>
  <si>
    <t>Thrombectomy with and without computed tomography perfusion imaging for large-vessel occlusion stroke in the extended time window: a meta-analysis of randomized clinical trials；Heavy Ion-Responsive lncRNA EBLN3P Functions in the Radiosensitization of Non-Small Cell Lung Cancer Cells Mediated by TNPO1</t>
  </si>
  <si>
    <t>Frontiers in neurology；Cancers</t>
  </si>
  <si>
    <t>1664-2295；2072-6694</t>
  </si>
  <si>
    <t>SCI论文；SCI论文</t>
  </si>
  <si>
    <t>排名2-3位；排名4-5位</t>
  </si>
  <si>
    <t>第六届普译奖全国大学生翻译比赛（初赛阶段</t>
  </si>
  <si>
    <t>2030416005</t>
  </si>
  <si>
    <t>徐思羽</t>
  </si>
  <si>
    <t>一种新型生物学信息展示装置；一种生物信息采集保存装置</t>
  </si>
  <si>
    <t>全国大学生英语竞赛国家级三等奖；全国大学生数学建模竞赛江苏赛区一等奖</t>
  </si>
  <si>
    <t>2030401073</t>
  </si>
  <si>
    <t>朱学慧</t>
  </si>
  <si>
    <t>shp2在巨噬细胞中的作用的初步探讨</t>
  </si>
  <si>
    <t>李浩然</t>
  </si>
  <si>
    <t>1.校级、市级
2.校级、市级
3.学部级</t>
  </si>
  <si>
    <t>补体分子C3a在髓母细胞瘤发生发展中的作用机制和潜在治疗靶点研究</t>
  </si>
  <si>
    <t>苏州大学第五十八届运动会</t>
  </si>
  <si>
    <t>1930511022</t>
  </si>
  <si>
    <t>陈阳</t>
  </si>
  <si>
    <t>1、学部级  2、学部级 3、校级、市级</t>
  </si>
  <si>
    <t>基于嗜尸性甲虫的死亡时间推断基础研究</t>
  </si>
  <si>
    <t xml:space="preserve">1、嗜尸性甲虫的幼期形态鉴定和分子研究                   2、探究烟酰胺核糖对阿霉素所致的心肝肾损伤的保护效应及具体机制                      </t>
  </si>
  <si>
    <t>1、主持人   2、主持人</t>
  </si>
  <si>
    <t>1、结题       2、结题</t>
  </si>
  <si>
    <t>1、合格       2、合格</t>
  </si>
  <si>
    <t>1、Intrapuparial Development and Age Estimation of Sarcophaga peregrina (Diptera: Sarcophagidae) for Postmortem Interval Estimation 2、Developmental models and morphological characteristics of the hide beetle, Dermestes frischii,under different constant temperatures</t>
  </si>
  <si>
    <t xml:space="preserve">1、Journal of Asia-Pacific Entomology        2、Journal of Stored Products Research </t>
  </si>
  <si>
    <t>1、ISSN:1226-8615                 2、ISSN:0022-474X</t>
  </si>
  <si>
    <t>1、SCI论文   2、SCI论文</t>
  </si>
  <si>
    <t>1、排名第一2、排名2-3位</t>
  </si>
  <si>
    <t>全国大学生生命科学竞赛（CULSC）——生命科学竞赛</t>
  </si>
  <si>
    <t>2030412084</t>
  </si>
  <si>
    <t>郑丽萍</t>
  </si>
  <si>
    <t>20级护理2班</t>
  </si>
  <si>
    <t>关于助力老年人跨越数字鸿沟的研究项目</t>
  </si>
  <si>
    <t>2030401071</t>
  </si>
  <si>
    <t>茅菲</t>
  </si>
  <si>
    <t>医20生技巴斯德英才班</t>
  </si>
  <si>
    <t>PP2Ac调控巨噬细胞极化对假体周围骨溶解的影响及机制研究</t>
  </si>
  <si>
    <t>红色之河——以京杭大运河看苏州革命岁月的红色印迹</t>
  </si>
  <si>
    <t>1930509053</t>
  </si>
  <si>
    <t>黄海桐</t>
  </si>
  <si>
    <t>2019级临五二班</t>
  </si>
  <si>
    <t>纳米纤维拓扑结构调控巨噬细胞极化用于骨关节炎治疗的研究</t>
  </si>
  <si>
    <t>1.Heavy Ion‐Responsive lncRNA EBLN3P Functions in the  Radiosensitization of Non‐Small Cell Lung Cancer Cells  Mediated by TNPO1。
2.Radiation induced bystander effect and its clinical implications。</t>
  </si>
  <si>
    <t xml:space="preserve">1.Cancers
2.Frontiers in oncology
</t>
  </si>
  <si>
    <t>1.ISSN 2072-6694
2.ISSN 2234-943X</t>
  </si>
  <si>
    <t>1.排名4-5位
2.排名4-5位</t>
  </si>
  <si>
    <t>1.一种实验室大鼠固定装置
2.一种小鼠颈椎脱臼处死装置</t>
  </si>
  <si>
    <t>1.排名第一
2.排名2-3位</t>
  </si>
  <si>
    <t>1.第十八届“挑战杯”全国大学生课外学术科技作品竞赛江苏省选拔赛决赛特等奖，作品名称：碳离子响应的非编码RNA对乏氧肺癌细胞的放射敏感性的调控作用及机制研究。
2.苏州大学第二十三届苏大天宫杯挑战杯大学生课外学术科技作品竞赛特等奖，作品名称：碳离子响应的非编码RNA对乏氧肺癌细胞的放射敏感性的调控作用及机制研究。
3.第十八届“挑战杯”全国大学生课外学术科技作品竞赛“黑科技”专项赛江苏省选拔赛决赛一等奖，作品名称：椎健康——新型载药纳米纤维支架助力椎间盘退变治疗。
4.苏州大学第二十三届苏大天宫杯挑战杯大学生课外学术科技作品竞赛“黑科技”系列专项赛特等奖，作品名称：椎健康——新型载药纳米纤维支架助力椎间盘退变治疗。
5.苏州大学2022年创新创业创意大赛一等奖，作品名称：肺敏灵——新型放疗增敏剂。
6.第九届中国国际“互联网＋”大学生创新创业大赛苏州大学选拔赛三等奖，作品名称：肺敏灵——新型放疗增敏剂。</t>
  </si>
  <si>
    <t>1.省级
2.校级
3.省级
4.校级
5.校级
6.校级</t>
  </si>
  <si>
    <t>1.特等奖
2.特等奖
3.一等奖
4.特等奖
5.一等奖
6.三等奖</t>
  </si>
  <si>
    <t>1.其他成员
2.其他成员
3.其他成员
4.其他成员
5.其他成员
6.其他成员</t>
  </si>
  <si>
    <t>1.苏州大学苏州医学院第七届医学机能学实验技能大赛三等奖。
2.2022年苏州医学院急救知识技能大赛决赛二等奖。</t>
  </si>
  <si>
    <t xml:space="preserve">1.第八届全国大学生生命科学竞赛一等奖。
2.苏州大学苏州医学院第四届医学人文竞赛二等奖。
</t>
  </si>
  <si>
    <t xml:space="preserve">1.国家级
2.校级
</t>
  </si>
  <si>
    <t xml:space="preserve">1.一等奖
2.二等奖
</t>
  </si>
  <si>
    <t>1.2022年第三届全国高等院校英语能力大赛江苏赛区三等奖。
2.2022年第二届“应急科普华夏行”大学生生活安全专题竞赛一等奖。</t>
  </si>
  <si>
    <t>1.三等奖
2.一等奖</t>
  </si>
  <si>
    <t>1930408022</t>
  </si>
  <si>
    <t>庄红梅</t>
  </si>
  <si>
    <t>19级口腔医学班</t>
  </si>
  <si>
    <t>益生菌疗法治疗儿童肥胖的meta分析</t>
  </si>
  <si>
    <t>急救知识技能大赛 （不在榜单赛事）</t>
  </si>
  <si>
    <t>2030408026</t>
  </si>
  <si>
    <t>杨仪</t>
  </si>
  <si>
    <t>1.学部级
2.国家级</t>
  </si>
  <si>
    <t>单原子钯碳纳米酶的辐射防护效应研究</t>
  </si>
  <si>
    <t>2021年第二届全国大学生语言文字能力大赛</t>
  </si>
  <si>
    <t>1930509059</t>
  </si>
  <si>
    <t>黄嘉辰</t>
  </si>
  <si>
    <t>医19放射治疗</t>
  </si>
  <si>
    <t>ZNF292/SOX9/β-catenin信号通路对裸鼠体内原位移植人肝癌放疗效果的影响及其机制</t>
  </si>
  <si>
    <t>Microdosimetric assessment about proton spread out Bragg peak at different depths based on the normal human mesh-type cell population model</t>
  </si>
  <si>
    <t>Physics in Medicine &amp; Biology</t>
  </si>
  <si>
    <t>0031-9155</t>
  </si>
  <si>
    <t>一种手术固定装置</t>
  </si>
  <si>
    <t>1.苏州大学第二十三届“苏大天宫杯”“挑战杯”大学生课外学术科技作品竞赛
2.第九届中国国际“互联网+”大学生创新创业大赛江苏省选拔赛决赛
3.苏州大学2022年创新创业创意大赛</t>
  </si>
  <si>
    <t>1、校级
2、省级
3、校级</t>
  </si>
  <si>
    <t>1、三等奖
2、二等奖
3、二等奖</t>
  </si>
  <si>
    <t>1、2-3位
2、2-3位
3、2-3位</t>
  </si>
  <si>
    <t>第八届全国大学生生命科学竞赛创新创业类</t>
  </si>
  <si>
    <t>2030401060</t>
  </si>
  <si>
    <t>顾欣然</t>
  </si>
  <si>
    <t>医20生技特色班</t>
  </si>
  <si>
    <t>蚕桑通报</t>
  </si>
  <si>
    <t>33-1081/S</t>
  </si>
  <si>
    <t>一种控制日本追寄蝇种群的方法(排名第七）</t>
  </si>
  <si>
    <t>1、2021年全国大学生英语竞赛（NECCS）C类二等奖 
2、首届“外教社·词达人杯"全国大学生英语词汇能力大赛江苏赛区本科组二等奖
3、2020年第二届全国高校创新英语挑战活动综合能力大赛（大众组）全国总决赛三等奖</t>
  </si>
  <si>
    <t>1、国家级
2、省级
3、国家级</t>
  </si>
  <si>
    <t>1、第二名
2、第二名
3、第三名</t>
  </si>
  <si>
    <t>1930509091</t>
  </si>
  <si>
    <t>任一凡</t>
  </si>
  <si>
    <t>大鼠尿液放射性肺损伤潜在代谢标志物的研究</t>
  </si>
  <si>
    <t>第十二届院运会男子1500米第一名</t>
  </si>
  <si>
    <t>1930517031</t>
  </si>
  <si>
    <t>汤正宇</t>
  </si>
  <si>
    <t>医19临床儿科</t>
  </si>
  <si>
    <t xml:space="preserve">1、校级、市级
2、学部级           
3、学部级 </t>
  </si>
  <si>
    <t>医学生情感共情和认知共情特征及其影响因素研究</t>
  </si>
  <si>
    <t>校大学生课外学术科研基金项目《纳米纤维拓扑结构调控巨噬细胞极化用于骨关节炎治疗的研究》</t>
  </si>
  <si>
    <t>1. Parental care and depressive symptoms among Chinese medical students: roles of empathy and gender;
2. 江苏省螃蟹产业助力乡村振兴的实践与思考</t>
  </si>
  <si>
    <t>1. BMC Medical Education;
2. 南方农业</t>
  </si>
  <si>
    <t>1. 1472-6920;           
2. 1673-890X</t>
  </si>
  <si>
    <t>1. SCI论文;
2. 省级期刊</t>
  </si>
  <si>
    <t>1. 一种实验室大鼠固定装置; 
2. 一种小鼠颈椎脱臼处死装置</t>
  </si>
  <si>
    <t>1. 第十八届“挑战杯”全国大学生课外学术科技作品竞赛主体赛江苏省选拔赛决赛：《碳离子响应的非编码RNA对乏氧肺癌细胞的放射敏感性的调控作用及机制研究》；
2. 第十八届“挑战杯”全国大学生课外学术科技作品竞赛“黑科技”专项赛江苏省选拔赛决赛：《椎健康——新型载药纳米纤维支架助力椎间盘退变治疗》；
3. 苏州大学第二十三届“苏大天宫杯”“挑战杯”大学生课外学术科技作品竞赛：《拨开“网抑”之云：医学生视屏时间与抑郁症状的关联及机制研究》；
4. 苏州大学第八届“互联网+”大学生创新创业大赛：《支原体“捕手”——全球首创肺炎支原体超灵敏ELISA检测试剂盒》；
5. 苏州大学第二十二届“苏大天宫杯”“挑战杯”大学生课外学术科技作品竞赛：《螃蟹“红“了——四市四湖依托螃蟹产业带动乡村振兴调研》；
6. 苏州大学第二十三届”苏大天宫杯“”挑战杯“大学生课外学术科技作品竞赛：《碳离子响应的非编码RNA对乏氧肺癌细胞的放射敏感性的调控作用及机制研究》；
7. 苏州大学第二十三届”苏大天宫杯“”挑战杯“大学生课外学术科技作品竞赛”黑科技“系列专项赛：《椎健康——新型载药纳米纤维支架助力椎间盘退变治疗》；
8. 苏州大学第二十三届”苏大天宫杯“”挑战杯“大学生课外学术科技作品竞赛苏州医学院选拔赛：《拨开”网抑“之云：医学生视屏时间与抑郁症状的关联及机制研究》；
9. 苏州大学第二十三届”苏大天宫杯“”挑战杯“大学生课外学术科技作品竞赛苏州医学院选拔赛：《重离子响应LNCRNA EBLN3P在TNPO1介导的非小细胞肺癌细胞放射增敏中的作用》；
10. 第九届中国国际”互联网+“大学生创新创业大赛苏州大学苏州医学院选拔赛：《肺炎支原体超灵敏”捕手“——全球首创CARDS毒素浓度检测ELISA试剂盒》。</t>
  </si>
  <si>
    <t>1. 省级；
2. 省级；
3. 校级；
4. 校级；
5. 校级；
6. 校级；
7. 校级；
8. 院级；
9. 院级；
10.院级。</t>
  </si>
  <si>
    <t>1. 特等奖；
2. 一等奖；
3. 一等奖；
4. 二等奖；
5. 三等奖；
6. 特等奖；
7. 特等奖；
8. 特等奖；
9. 特等奖；
10. 二等奖。</t>
  </si>
  <si>
    <t>1. 其他成员；
2. 排名第二；
3. 排名第一；
4. 排名第二；
5. 排名第三；
6. 其他成员；
7. 排名第二；
8. 排名第一；
9. 其他成员；
10. 排名第二。</t>
  </si>
  <si>
    <t>第八届全国大学生基础医学创新研究暨实验设计论坛</t>
  </si>
  <si>
    <t>铜奖</t>
  </si>
  <si>
    <t>正式成员（排名第一）</t>
  </si>
  <si>
    <t>苏州大学苏州医学院第四届医学人文竞赛</t>
  </si>
  <si>
    <t>校级（含医学院级）</t>
  </si>
  <si>
    <t>2009407014</t>
  </si>
  <si>
    <t>孙宇轩</t>
  </si>
  <si>
    <t>《Knowledge, attitude, and practice associated with antimicrobial resistance among medical students between 2017 and 2022: A survey in East China》，《Characteristics of population structure, antimicrobial resistance, virulence factors, and morphology of methicillin-resistant Macrococcus caseolyticus in global clades》</t>
  </si>
  <si>
    <t>《Frontiers in Public Health》，《BMC microbiology》</t>
  </si>
  <si>
    <t>2296-2565，1471-2180</t>
  </si>
  <si>
    <t>基于宏基因组测序技术的农牧产品终端检测服务（校级二等奖）；掌声明“猪”——开辟多模态智联养猪系统新纪元的数据科技先驱者（国家级二等奖）；红色之河——以京杭大运河看苏州革命岁月的红色印记（省级一等奖）</t>
  </si>
  <si>
    <t>新冠病毒入侵途径关键蛋白的适配体筛选及其抑制</t>
  </si>
  <si>
    <t>基于全基因组测序监测和溯源耐甲氧西林病原菌的流程机制研究</t>
  </si>
  <si>
    <t>2030413071</t>
  </si>
  <si>
    <t>胡笑笑</t>
  </si>
  <si>
    <t>1.苏州医学院学生课外科研——新型苯炔产生方法在Sonogashira反应中的应用
2.苏州大学第二十四批大学生课外科研基金项目——大学生志愿服务参与动机调查与分析（以新冠疫情背景下医学生参与志愿服务为例）</t>
  </si>
  <si>
    <t>1.合格
2.优秀</t>
  </si>
  <si>
    <t>1.DH5α Outer Membrane-Coated Biomimetic Nanocapsules Deliver Drugs to Brain Metastases but not Normal Brain Cells via Targeting GRP94.
2.Palladium-Catalyzed Transfer Hydrogenation and Acetylation of N-Heteroarenes with Sodium Hydride as the Reductant.
3.大学生志愿服务参与动机调研</t>
  </si>
  <si>
    <t>1.《Small》
2.《SYNTHESIS-STUTTGART》
3.《西部素质教育》</t>
  </si>
  <si>
    <t>1.期刊ISSN：1613-6810
E-ISSN：1613-6829
2.期刊ISSN：0039-7881
E-ISSN：1437-210X
3.ISSN 2095-6401
CN 63-1080/G4</t>
  </si>
  <si>
    <t>1.SCI论文
2.SCI论文
3.省级普通期刊</t>
  </si>
  <si>
    <t>第二十三届“苏大天宫杯”“挑战杯”大学生课外学术科技作品竞赛</t>
  </si>
  <si>
    <t>苏州大学药学院第八届药学知识与技能竞赛</t>
  </si>
  <si>
    <t>1.苏州大学第五届戏曲广播体操比赛
2.2022年第六届普译奖全国大学生翻译比赛初赛</t>
  </si>
  <si>
    <t>1.校级(仅限体育、舞蹈、音乐等大型校级赛事)
2.国家级</t>
  </si>
  <si>
    <t>1.第二名
2.二等奖</t>
  </si>
  <si>
    <t>2030413112</t>
  </si>
  <si>
    <t>孙博</t>
  </si>
  <si>
    <t>1.苏州医学院学生课外科研——低分子量肝素的构效关系研究
2.苏州大学第二十四批大学生课外科研基金项目——大学生志愿服务参与动机调查与分析（以新冠疫情背景下医学生参与志愿服务为例）</t>
  </si>
  <si>
    <t>大学生志愿服务参与动机调研</t>
  </si>
  <si>
    <t>《西部素质教育》</t>
  </si>
  <si>
    <t>ISSN 2095-6401
CN 63-1080/G4</t>
  </si>
  <si>
    <t>1.苏州大学“苏大天宫杯”“挑战杯”大学生课外学术科技作品竞赛
2.苏州大学创新创业创意大赛
3.苏州大学“互联网+”大学生创新创业大赛</t>
  </si>
  <si>
    <t>1.二等奖
2.一等奖
3.三等奖</t>
  </si>
  <si>
    <t>1.排名第一
2.排名2、3
3.其他成员</t>
  </si>
  <si>
    <t>苏州大学戏曲广播体操比赛</t>
  </si>
  <si>
    <t>1930504062</t>
  </si>
  <si>
    <t>刘珍</t>
  </si>
  <si>
    <t>学部级、校级</t>
  </si>
  <si>
    <t>《GDF-15、DKK-1和DKK-3与缺血性脑卒中患者病后抑郁的关系》</t>
  </si>
  <si>
    <t xml:space="preserve">1、Serum Growth Differentiation Factor 15 Levels Are Associated With Depression After Ischemic Stroke                                    2、Metabolic Profile of Alzheimer’s Disease: Is 10-Hydroxy-2-decenoic Acid a Pertinent
Metabolic Adjuster?                         </t>
  </si>
  <si>
    <t xml:space="preserve">1、JAHA     2、Metabolites     </t>
  </si>
  <si>
    <t xml:space="preserve">1、ISSN: 2047-9980 2、ISSN: 2218-1989 </t>
  </si>
  <si>
    <t>1、排名4-5位       2、排名4-5位</t>
  </si>
  <si>
    <t>“挑战杯”：血清生长分化因子15水平与缺血性脑卒中后抑郁的关联性研究项目</t>
  </si>
  <si>
    <t>第九届”全国大学生基础医学创新研究暨实验设计论坛“本科院校基础临床赛道东部赛区复赛</t>
  </si>
  <si>
    <t>1930506003</t>
  </si>
  <si>
    <t>章姝涵</t>
  </si>
  <si>
    <t>474.5小时</t>
  </si>
  <si>
    <t>1、校三好（两次）；2、校优干（一次）；3、校优秀共青团干（三次）</t>
  </si>
  <si>
    <t>基于深度学习视觉算法的膀胱肿瘤早期诊断关键技术的研究</t>
  </si>
  <si>
    <t>校级重点项目：微生物培养皿绘画——建党风雨一百年，蔚“微”壮观庆党生</t>
  </si>
  <si>
    <t>1、Efficient identification of trait-associated loss-of-function variants in the UK Biobank cohort by exome-sequencing based genotype imputation；2、U-Net Augmented Cystoscopy for Enhanced Bladder Cancer Detection: A Promising Approach for Improved Diagnosis</t>
  </si>
  <si>
    <t>Genetic Epidemiology；BJU International</t>
  </si>
  <si>
    <t>ISSN：0741-0395；eISSN：1098-2272</t>
  </si>
  <si>
    <t>三作；共一</t>
  </si>
  <si>
    <t>一种药品检测用溶解装置</t>
  </si>
  <si>
    <t>1、苏州大学第二十三届“苏大天宫杯”“挑战杯”大学生课外学术科技作品竞赛/《医心向党，赓续华章：社区卫生服务振兴的苏州模式——以姑苏区为例》；2、第十八届“挑战杯”全国大学生课外学术科技作品竞赛红色专项赛/《医心向党，赓续华章：社区卫生服务振兴的苏州模式——以姑苏区为例》；3、第十八届“挑战杯”全国大学生课外学术科技作品竞赛红色专项赛/《医心向党，星火燎原：探析姑苏模式对社区卫生服务的助推作用》；4、第十二届“苏大天宫杯”“挑战杯”大学生创业计划竞赛/《e药救在身边》；5、苏州大学第二十三届“苏大天宫杯”“挑战杯”大学生课外学术科技作品竞赛/《智慧养老对健康管理和紧急救助体系的技术赋能及模式探究》；6、苏州大学第二十二届“苏大天宫杯”“挑战杯”大学生课外学术科技作品竞赛/《姑苏杏林立，医梦守桑榆——基于苏州三个社区对中老年人常见突发疾病急救处理知识的调研》</t>
  </si>
  <si>
    <t>1、校级；2、省级；3、省级；4、校级；5、校级；6、校级</t>
  </si>
  <si>
    <t>1、一等奖；2、三等奖；3、三等奖；4、二等奖；5、二等奖；6、三等奖</t>
  </si>
  <si>
    <t>1、3；2、3；3、4；4、其他；5、其他；6、3</t>
  </si>
  <si>
    <t>1、CULSC第八届全国大学生生命科学竞赛（创新创业类）/人工椎间盘置换术治疗颈椎间盘突出术后椎旁骨化发展的影响因素分析；2、中国医学伦理学大赛；3、苏州大学第二十三届“苏大天宫杯”“挑战杯”大学生课外学术科技作品竞赛/《智慧养老对健康管理和紧急救助体系的技术赋能及模式探究》；4、苏州大学第二十三届“苏大天宫杯”“挑战杯”大学生课外学术科技作品竞赛“红色专项”/《入寻常巷陌，传杏林医情——对中老年慢病管理、急救普及与智慧养老的调研》；5、苏州大学第十八届“挑战杯”红色专项活动/《医心向党，赓续华章：社区卫生服务振兴的苏州模式——以姑苏区为例》</t>
  </si>
  <si>
    <t>1、国家级；2、国家级；3、院级；4、院级；5、院级</t>
  </si>
  <si>
    <t>1、三等奖；2、三等奖；3、一等奖；4、一等奖；5、二等奖</t>
  </si>
  <si>
    <t>1、“外研社·国才杯”全国英语阅读大赛校一等奖；2、苏州大学“我的返家乡实践故事“二等奖/《杏林传承，健康中国》</t>
  </si>
  <si>
    <t>1、校级；2、校级</t>
  </si>
  <si>
    <t>1、一等奖；2、二等奖</t>
  </si>
  <si>
    <t>1930507012</t>
  </si>
  <si>
    <t>王玲</t>
  </si>
  <si>
    <t>5
5</t>
  </si>
  <si>
    <t>1.2021第五届“亿学&amp;新东方乐词杯”全国大学生英语词汇及综合能力大赛
2.首届“辉彩中国-国际传播新声代”</t>
  </si>
  <si>
    <t>1.省级
2.校级(仅限体育、舞蹈、音乐等大型校级赛事)</t>
  </si>
  <si>
    <t>0.5
4</t>
  </si>
  <si>
    <t>1930509062</t>
  </si>
  <si>
    <t>胡珂华</t>
  </si>
  <si>
    <t>A型肉毒毒素治疗帕金森病抑郁的疗效及SPECT脑显像机制研究</t>
  </si>
  <si>
    <t>1、“古庄牛”驮起乡村振兴梦——越闸村乡村振兴成果与问题的典型调查研究
2、cZNF292/SOX9/β-catenin信号通路对裸鼠体内原位移植人肝癌放疗效果的影响及其机制</t>
  </si>
  <si>
    <t>1、合格
2、优秀</t>
  </si>
  <si>
    <t>1、第九届中国国际“互联网+ ”大学生创新创业大赛江苏省选拔赛
2、苏州大学第二十二届“苏大天宫杯”“挑战杯”大学生课外学术科技作品竞赛
3、苏州大学第二十三届“苏大天宫杯”“挑战杯”大学生课外学术科技作品竞赛
4、苏州大学第二十三届“苏大天宫杯”“挑战杯”大学生课外学术科技作品竞赛
5、苏州大学2022年创新创业创意大赛
6、苏州大学第十七届“挑战杯”全国大学生课外学术科技作品竞赛
7、苏州大学苏州医学院第十八届“挑战杯”红色专项活动
8、苏州大学苏州医学院第十八届“挑战杯”红色专项活动</t>
  </si>
  <si>
    <t>1、省级
2、校级
3、校级
4、校级
5、校级
6、院级
7、院级
8、院级</t>
  </si>
  <si>
    <t>1、二等奖
2、三等奖
3、三等奖
4、三等奖
5、二等奖
6、三等奖
7、三等奖
8、三等奖</t>
  </si>
  <si>
    <t>1、其它成员
2、排名第一
3、排名2、3
4、其它成员
5、其它成员
6、排名2、3
7、排名第一
8、其它成员</t>
  </si>
  <si>
    <t>苏州大学苏州医学院第五届医学人文竞赛</t>
  </si>
  <si>
    <t>1930509082</t>
  </si>
  <si>
    <t>崔依琳</t>
  </si>
  <si>
    <t>槲皮素对果蝇放射性肠损伤的防护及其机制研究</t>
  </si>
  <si>
    <t>丹参酮IIA对果蝇放射性肠损伤的保护作用及其机制研究</t>
  </si>
  <si>
    <t>苏州大学“仁机杯”“核你一起，医学解密”科普创意大赛</t>
  </si>
  <si>
    <t>2030413067</t>
  </si>
  <si>
    <t>20药学全英文班</t>
  </si>
  <si>
    <t>One-pot preparation of bi-functional POSS-based hybrid monolith via
photo-initiated polymerization for isolation of extracellular vesicles</t>
  </si>
  <si>
    <t>Analytica Chimica Acta</t>
  </si>
  <si>
    <t>0003-2670</t>
  </si>
  <si>
    <t>2030401092</t>
  </si>
  <si>
    <t>杭琪</t>
  </si>
  <si>
    <t>高尚荫</t>
  </si>
  <si>
    <t>调控生物钟基因Period开发优质丝绵等无纺丝生产专用家蚕新品种</t>
  </si>
  <si>
    <t>The clock gene Cryptochrome 1 is involved in the photoresponse of embryonic hatching behavior in Bombyx mori</t>
  </si>
  <si>
    <t>Archives of insect biochemistry and physiology</t>
  </si>
  <si>
    <t>0739-4462</t>
  </si>
  <si>
    <t>苏州大学2022年创新创业创意大赛，校级二等奖《锦轩丝绵——全球首个丝绵专用家蚕品种供应商》 2.苏州大学第二十三届“挑战杯”课外学术科技作品竞赛“科技发明制作”，校级三等奖，《丝绵1号——全球首创丝绵生产专用蚕品种》 3. 第九届中国国际“互联网+”大学生创新创业大赛，江苏省省赛二等奖 《“丝绵1号”——全球首创丝绵生产专用蚕品种》</t>
  </si>
  <si>
    <t>第八届全国大学生生命科学竞赛（创新创业类），国家级专业知识竞赛 《丝绵1号——全球首创丝绵生产专用蚕品种》 二等奖（创业组）；第八届全国大学生生命科学竞赛（创新创业类），国家级专业知识竞赛《一种DNA分子标记和鉴别家蚕种质资源（品种）的方法》 三等奖（创新组）。</t>
  </si>
  <si>
    <t>1930509102</t>
  </si>
  <si>
    <t>田朗</t>
  </si>
  <si>
    <t>核医学</t>
  </si>
  <si>
    <t>《Plasma metabolomic signatures from patients following high-dose total body irradiation》</t>
  </si>
  <si>
    <t>Molecular Omics</t>
  </si>
  <si>
    <t>2515-4184</t>
  </si>
  <si>
    <t>1、第九届中国国际“互联网＋”大学生创新创业大赛参赛项目《确诊肺炎肇事者：博卡病毒精准诊断试剂盒》院二等奖
2、苏州大学第二十二届“挑战杯”“苏大天宫杯”大学生课外学术科技作品竞赛作品《CD39介导GSCs抵抗辐射诱导ICD的分子机制研究》三等奖</t>
  </si>
  <si>
    <t>2030413017</t>
  </si>
  <si>
    <t>2020级药学普通</t>
  </si>
  <si>
    <t>微流控连续制备无载体纳米药物</t>
  </si>
  <si>
    <t>第五届腊叶标本制作竞赛艺术组</t>
  </si>
  <si>
    <t>2030401074</t>
  </si>
  <si>
    <t>崔珺</t>
  </si>
  <si>
    <t>E3 ubiquitin ligase RNF114 promotes vesicular stomatitis virus replication via inhibiting type I interferon production</t>
  </si>
  <si>
    <t>Microbial Pathogenesis</t>
  </si>
  <si>
    <t>0882-4010</t>
  </si>
  <si>
    <t>一种实验室鼠笼</t>
  </si>
  <si>
    <t>苏州大学运动会</t>
  </si>
  <si>
    <t>2009408040</t>
  </si>
  <si>
    <t>曲峥</t>
  </si>
  <si>
    <t>20药学普通班</t>
  </si>
  <si>
    <t>1.基于AI+药物设计的新型P2Y6R拮抗剂的发现及活性研究 2.基于同位素标记技术的游离态氨基酸在氯胺消毒体系生成高毒性含氮消毒副产物的机理研究</t>
  </si>
  <si>
    <t>1.优秀 2.合格</t>
  </si>
  <si>
    <t>1.A Review of Traditional and Emerging Residual Chlorine Quenchers on Disinfection By Products: Impact and Mechanisms 2.Emerging Residual Chlorine Quenchers</t>
  </si>
  <si>
    <t>1.Toxics 2.Encyclopedia</t>
  </si>
  <si>
    <r>
      <rPr>
        <i/>
        <sz val="11"/>
        <color rgb="FF000000"/>
        <rFont val="等线"/>
        <charset val="134"/>
        <scheme val="minor"/>
      </rPr>
      <t xml:space="preserve">1.Toxics </t>
    </r>
    <r>
      <rPr>
        <b/>
        <sz val="11"/>
        <color rgb="FF000000"/>
        <rFont val="等线"/>
        <charset val="134"/>
        <scheme val="minor"/>
      </rPr>
      <t>2023</t>
    </r>
    <r>
      <rPr>
        <sz val="11"/>
        <color rgb="FF000000"/>
        <rFont val="等线"/>
        <charset val="134"/>
        <scheme val="minor"/>
      </rPr>
      <t xml:space="preserve">, </t>
    </r>
    <r>
      <rPr>
        <i/>
        <sz val="11"/>
        <color rgb="FF000000"/>
        <rFont val="等线"/>
        <charset val="134"/>
        <scheme val="minor"/>
      </rPr>
      <t>11</t>
    </r>
    <r>
      <rPr>
        <sz val="11"/>
        <color rgb="FF000000"/>
        <rFont val="等线"/>
        <charset val="134"/>
        <scheme val="minor"/>
      </rPr>
      <t>, 410. https://doi.org/10.3390/toxics11050410 2.https://encyclopedia.pub/entry/history/show/98923</t>
    </r>
  </si>
  <si>
    <t>1.SCI论文 2.省级 普通期刊</t>
  </si>
  <si>
    <t>1.排名第一 2.排名2-3位</t>
  </si>
  <si>
    <t>1.靶向P2Y6R的全新小分子拮抗剂的发现及其作为动脉粥样硬化治疗药物的研究  2.综述：余氯淬灭剂对消毒副产物降解、形成和毒性的影响</t>
  </si>
  <si>
    <t>2030401089</t>
  </si>
  <si>
    <t>朱心怡</t>
  </si>
  <si>
    <t>特色班</t>
  </si>
  <si>
    <t>不确定</t>
  </si>
  <si>
    <t>1、雌性家蚕在生殖和结茧防御之间的权衡策略研究；
2、分子生物学与生物技术综合课题：细胞内PCR联合流式细胞术实现帕金森等疾病探测；</t>
  </si>
  <si>
    <t>1、组员；
2、组长；</t>
  </si>
  <si>
    <t>1、结题；
2、结题；</t>
  </si>
  <si>
    <t>1、合格；
2、优秀（A）；</t>
  </si>
  <si>
    <t>1、0.5；
2、不确定；</t>
  </si>
  <si>
    <t>Applications of self-aggregating peptide as a novel bio-nanomaterial</t>
  </si>
  <si>
    <t>the 2022 International Conference on Biological  Engineering and Medical Science (ICBioMed 2022)</t>
  </si>
  <si>
    <t>0277-786X或1996-756X（electronic）</t>
  </si>
  <si>
    <t>不知道</t>
  </si>
  <si>
    <t>1、“永远跟党走”——庆祝中国共产党成立100周年师生大合唱比赛；
2、2021年江苏省暨苏州市“野生动物保护”短视频大赛；</t>
  </si>
  <si>
    <t>1、校级；
2、省级；</t>
  </si>
  <si>
    <t>1、第二名；
2、第一名；</t>
  </si>
  <si>
    <t>1、正式成员；
2、正式成员；</t>
  </si>
  <si>
    <t>1、1；
2、不确定；</t>
  </si>
  <si>
    <t>1930509040</t>
  </si>
  <si>
    <t>汤天璐</t>
  </si>
  <si>
    <t>1.Fe-Ni-N-C双单原子纳米酶作为肿瘤放疗增敏剂的应用研究
2.m6A甲基化调控上皮-间质转化在放射性肺损伤中的研究</t>
  </si>
  <si>
    <t>青少年核科普实践探索与思考——以中国核学会“魅力之光”杯全国核科普系列活动为例</t>
  </si>
  <si>
    <t>科技传播</t>
  </si>
  <si>
    <t>ISSN：1674-6708</t>
  </si>
  <si>
    <t>挑战杯：青少年核科普实践探索与思考——以中国核学会“魅力之光”杯全国核科普系列活动为例</t>
  </si>
  <si>
    <t>1.2022年全国大学生英语竞赛（NECCS）C类三等奖（高等学校大学外语教学研究会）
2.第五届全国高校学生课外“核+X”创意大赛三等奖（中国辐射防护学会）
3.2022年第四届全国高校创新英语词汇赛（非英语专业组）三等奖（中国文化信息协会创新文化传播专业委员会）
4.2021年“魅力之光”杯全国核科普讲解大赛三等奖（中国核学会）
5.2022年“魅力之光”杯全国核科普知识竞赛一等奖（中国核学会）
6.2022年第四届全国高校创新英语翻译赛（英译汉组）一等奖（中国文化信息协会创新文化传播专业委员会）</t>
  </si>
  <si>
    <t>1.国家级
2.国家级
3.省级
4.省级
5.省级
6.省级</t>
  </si>
  <si>
    <t>1.第三名
2.第三名
3.第三名
4.第三名
5.第一名
6.第一名</t>
  </si>
  <si>
    <t>4(+8)</t>
  </si>
  <si>
    <t>2030401046</t>
  </si>
  <si>
    <t>陈天悦</t>
  </si>
  <si>
    <t>1.可影响斑马鱼生物节律的小分子药物筛选及影响机制研究
2.冷泉港亚洲DNA学习中心生物技术创新与实践项目</t>
  </si>
  <si>
    <t>斑马鱼在药物筛选中的应用</t>
  </si>
  <si>
    <t>医药卫生</t>
  </si>
  <si>
    <t>ISSN 1671-5608</t>
  </si>
  <si>
    <t>1.首届“外教社·词达人杯”全国大学生英语词汇能力大赛江苏赛区本科组特等奖 
2.第八届“LSCAT”杯江苏省笔译英译汉本科组二等奖
3.第十二届全国大学生电子商务“创新、创意及创业”挑战赛苏州大学校级赛团队二等奖  
4.第二届全国高校创新英语挑战活动综合能力赛（大众组）优秀奖
5.苏州大学苏州医学院 2023 年“绳采飞扬，悦动心灵”比赛接力踢毽子二等奖
6.苏州大学“榜样的力量”主题教育读书征文活动二等奖</t>
  </si>
  <si>
    <t>1.省级
2.省级
3.校级(仅限体育、舞蹈、音乐等大型校级赛事)
4.省级
5.校级(仅限体育、舞蹈、音乐等大型校级赛事)
6.校级(仅限体育、舞蹈、音乐等大型校级赛事)</t>
  </si>
  <si>
    <t>1.特等奖
2.第二名
3.第二名
4.优秀奖
5.第二名
6.第二名</t>
  </si>
  <si>
    <t xml:space="preserve">正式成员
</t>
  </si>
  <si>
    <t>2030401068</t>
  </si>
  <si>
    <t>张懿蜜</t>
  </si>
  <si>
    <t>医20生物技术高尚荫班</t>
  </si>
  <si>
    <t>3..7</t>
  </si>
  <si>
    <t>1、第十八届“挑战杯”大学生课外学术科技作品竞赛“红色专项”比赛江苏省选拔赛
2、苏州大学第二十三届“苏大天宫杯”“挑战杯”大学生课外学术科技作品竞赛“红色专项”专项赛
3、苏州大学第二十三届“苏大天宫杯”“挑战杯”大学生课外学术科技作品竞赛（哲学社会科学类社会调查报告和和学术论文）</t>
  </si>
  <si>
    <t>1、三等奖
2、一等奖
3、二等奖</t>
  </si>
  <si>
    <t>1、排名2、3
2、排名2、3
3、其他成员</t>
  </si>
  <si>
    <t>苏州大学第四届戏曲广播操比赛</t>
  </si>
  <si>
    <t>2030401051</t>
  </si>
  <si>
    <t>杨颖</t>
  </si>
  <si>
    <t>（注：不在本评分表中）参与国家自然科学基金项目《DKK1调控Wnt3a诱导间充质干细胞的迁移及机制》及《小分子高效诱导人恶性胶质瘤定向分化为神经元及机制研究》</t>
  </si>
  <si>
    <t>1.第二届“应急科普华夏行”大学生公共卫生专题竞赛
2.苏州大学苏州医学院2023年“绳采飞扬，悦动心灵”比赛
3.第七届全国大学生预防艾滋病知识竞赛</t>
  </si>
  <si>
    <t>1.国家级
2.校级(仅限体育、舞蹈、音乐等大型校级赛事)
3.国家级</t>
  </si>
  <si>
    <t>1.第一名
2.第二名</t>
  </si>
  <si>
    <t>1，正式成员
2.正式成员
3.正式成员</t>
  </si>
  <si>
    <t>1930504008</t>
  </si>
  <si>
    <t>戴晓茹</t>
  </si>
  <si>
    <t>19预防一班</t>
  </si>
  <si>
    <t>新型PAI-1抑制剂SLO对血管细胞的作用效应及机制的研究</t>
  </si>
  <si>
    <t>1.一种全自动核酸提取仪的固定装置实用新型专利
2.一种新型核酸提取用过滤装置实用新型专利</t>
  </si>
  <si>
    <t>苏州大学医学部第五届医学人文竞赛</t>
  </si>
  <si>
    <t>2030414028</t>
  </si>
  <si>
    <t>20级中药班</t>
  </si>
  <si>
    <t xml:space="preserve">1、校级、市级                   2、校级 </t>
  </si>
  <si>
    <t>Under the background of new era, computer promotes the deepening and development of biomedical industry</t>
  </si>
  <si>
    <t>《Frontiers in Science and Engineering》</t>
  </si>
  <si>
    <t>2710-0588</t>
  </si>
  <si>
    <t>1、2022年第八届“LSCAT”江苏省笔译大赛                        2、2023年第二届《英语师姐》杯全国大学生英语词汇大赛</t>
  </si>
  <si>
    <t>1、省级  2、国家级</t>
  </si>
  <si>
    <t>2030415016</t>
  </si>
  <si>
    <t>刘心彤</t>
  </si>
  <si>
    <t>《一种提高生丝强力的方法》</t>
  </si>
  <si>
    <t>2030401038</t>
  </si>
  <si>
    <t>陈佳瑜</t>
  </si>
  <si>
    <t>建立以耻垢分枝杆菌为模式生物的抗结核药物筛选系统</t>
  </si>
  <si>
    <t>1930504057</t>
  </si>
  <si>
    <t>孟叶</t>
  </si>
  <si>
    <t>ZBTB49基因介导TP53信号通路影响口腔鳞状细胞癌进展的机制研究</t>
  </si>
  <si>
    <t>1、苏大第二十四批课外学术科研项目：机器学习方法构建基于转录后修饰相关基因的肿瘤预后模型                           2、2020年度“医学部学生课外科研”：RARγ/TRAF6/STAT3信号转导新机制在炎症相关性肠癌中的调控作用</t>
  </si>
  <si>
    <t>Human leukocyte antigen-G 14 bp insertion/deletion polymorphism contributes to preeclampsia risk in Asian population: A systematic review and meta‑analysis</t>
  </si>
  <si>
    <t>Journal of Reproductive Immunology</t>
  </si>
  <si>
    <t>0165-0378</t>
  </si>
  <si>
    <t>一种基于冻存管的运输装置</t>
  </si>
  <si>
    <t>1、第八届江苏省互联网+：细胞超人-动态肿瘤细胞株首发者                                2、苏州大学第二十三届“挑战杯”：砷致细胞恶性转化模型构建及应用                          3、苏州大学第二十二届“挑战杯”：携带MTHFR基因C677T多态性的T变异等位基因增加妊娠糖尿病的患病率                      4、苏州大学第二十三届“挑战杯”：机器学习构建心梗以及心梗后心衰的风险预测模型项目</t>
  </si>
  <si>
    <t>1、省级    2、校级    3、校级    4、校级</t>
  </si>
  <si>
    <t>1、二等奖      2、特等奖      2、二等奖      2、三等奖</t>
  </si>
  <si>
    <t>1、其他成员     2、排名2-3     3、其他成员     4、排名2-3</t>
  </si>
  <si>
    <t>1、CULSC全国大学生生命科学竞赛（2022，创新创业类）：细胞超人-动态恶转细胞株首发者                           2、CULSC第八届全国大学生生命科学竞赛（创新创业类）二等奖：FOXP3基因启动子rs2232365和rs3761548多态性与子痫前期风险的相关性分析</t>
  </si>
  <si>
    <t>1、国家级           2、国家级</t>
  </si>
  <si>
    <t>1、三等奖      2、二等奖</t>
  </si>
  <si>
    <t>1、苏州大学第五十七届学生体育运动会女子组400米                                                                2、苏州大学第五十七届学生体育运动会女子组4*400米接力                                                                3、苏州大学第五十八届学生体育运动会女子组4*400米接力                                                                2、苏州大学第五十九届学生体育运动会女子组4*100米接力</t>
  </si>
  <si>
    <t>1、第二名               2、第三名                3、第二名                   4、第二名</t>
  </si>
  <si>
    <t>1930511033</t>
  </si>
  <si>
    <t>刘思雨</t>
  </si>
  <si>
    <t>1930511024</t>
  </si>
  <si>
    <t>马宇辰</t>
  </si>
  <si>
    <t>1930504024</t>
  </si>
  <si>
    <t>吴研</t>
  </si>
  <si>
    <t>钟基因Bmal1对冠状动脉粥样硬化的作用及机制研究</t>
  </si>
  <si>
    <t>一种实验用移液装置</t>
  </si>
  <si>
    <t>1930504076</t>
  </si>
  <si>
    <t>慕羿江</t>
  </si>
  <si>
    <t>第八届中国国际“互联网+”大学生创新创业大赛（产业命题赛道）</t>
  </si>
  <si>
    <t>1930504074</t>
  </si>
  <si>
    <t>耿杨</t>
  </si>
  <si>
    <t>苏州大学第八届中国国际“互联网+”大学生创新创业大赛(产业命题赛道)</t>
  </si>
  <si>
    <t>1930504061</t>
  </si>
  <si>
    <t>冯怡珺</t>
  </si>
  <si>
    <t>中国学龄儿童和青少年身体活动的家庭干预：系统综述———————————Metabolic Profile of Alzheimer‘s Disease;Is 10-Hydroxy-2-decenoic Acid a Pertient Metabolic Adjuster？</t>
  </si>
  <si>
    <t>中国社会医学杂志——————metabolites</t>
  </si>
  <si>
    <t>42-1758/R—————2218-1989</t>
  </si>
  <si>
    <t>核心期刊————SCI论文</t>
  </si>
  <si>
    <t>排名2-3位————排名4-5位</t>
  </si>
  <si>
    <t>中国抗癌协会口腔颌面肿瘤整合医学大会科普大赛</t>
  </si>
  <si>
    <t>2030412035</t>
  </si>
  <si>
    <t>常悦</t>
  </si>
  <si>
    <t>1930504065</t>
  </si>
  <si>
    <t>朱蔓婷</t>
  </si>
  <si>
    <t>病理性近视视力损伤机制的队列研究</t>
  </si>
  <si>
    <t>2030412075</t>
  </si>
  <si>
    <t>潘暖暖</t>
  </si>
  <si>
    <t>苏州大学急救知识技能大赛</t>
  </si>
  <si>
    <t>1930509066</t>
  </si>
  <si>
    <t>辛敏</t>
  </si>
  <si>
    <t>1930509015</t>
  </si>
  <si>
    <t>杨晓</t>
  </si>
  <si>
    <t>19放疗</t>
  </si>
  <si>
    <t>苏州大学第二十一届“苏大天宫杯”“挑战杯”大学生课外学术科技作品竞赛三等奖（团体第一位）</t>
  </si>
  <si>
    <t>“永远跟党走”—庆祝中国共产党成立100周年师生大合唱比赛</t>
  </si>
  <si>
    <t>1930511036</t>
  </si>
  <si>
    <t>陈逸洋</t>
  </si>
  <si>
    <t>《载 LPA/ZnO/DFO 的静电纺丝纳米纤维膜对皮肤创面修复的机制研究》</t>
  </si>
  <si>
    <t>Mitophagy in Intracerebral Hemorrhage: A New Target for Therapeutic intervention</t>
  </si>
  <si>
    <t>2030414010</t>
  </si>
  <si>
    <t>第四届腊页标本制作竞赛</t>
  </si>
  <si>
    <t>1930517015</t>
  </si>
  <si>
    <t>马赫</t>
  </si>
  <si>
    <t>1930401047</t>
  </si>
  <si>
    <t>杨雨晨</t>
  </si>
  <si>
    <t>《结核杆菌蛋白SapM调控巨噬细胞炎症应答介导免疫逃逸的新机制》</t>
  </si>
  <si>
    <t>苏州大学“永远跟党走”庆祝中国共产党成立100周年师生大合唱比赛</t>
  </si>
  <si>
    <t>1915404001</t>
  </si>
  <si>
    <t>李欣然</t>
  </si>
  <si>
    <t>1.SIRT1在苹果多酚提取物介导的脂质沉积清除过程中的作用研究
2.苹果多酚提取物调控节律紊乱小  鼠肝脏脂质代谢及生物钟功能的研究</t>
  </si>
  <si>
    <t>1.合格
2.合格</t>
  </si>
  <si>
    <t>Daytime restricted feeding promotes circadian desynchrony and metabolic disruption with changes in bile acids profiles and gut microbiota in C57BL/6 Male
Mice</t>
  </si>
  <si>
    <t>The Journal of Nutritional Biochemistry</t>
  </si>
  <si>
    <t>0955-2863</t>
  </si>
  <si>
    <t>一种主动校准式防近视装置（未授权但进入实质审查阶段）</t>
  </si>
  <si>
    <t>1.“挑战杯”：SIRT1在苹果多酚提取物介导的脂质沉积清除过程中的作用研究
2.“挑战杯”：点亮“睛”彩“视”界——一种主动校准式防近视装置</t>
  </si>
  <si>
    <t>1.排名第一
2.排名第一</t>
  </si>
  <si>
    <t>1.第四届全国高校创新英语词汇赛
2.2023年美国大学生数学建模竞赛</t>
  </si>
  <si>
    <t>1930506024</t>
  </si>
  <si>
    <t>杨诺</t>
  </si>
  <si>
    <t>（1）校级、市级；（2）校级、市级</t>
  </si>
  <si>
    <t>（1）5；（2）5</t>
  </si>
  <si>
    <t>（1）第二十四批大学生课外学术科研基金资助项目“围绕苏州市开展科普教育现状调研以及推广‘三位一体’科普教育模式”；（2）第二十三批大学生课外学术科研基金资助项目“射线响应性载药纳米颗粒用于肿瘤放射免疫治疗研究”</t>
  </si>
  <si>
    <t>（1）成员；（2）主持人</t>
  </si>
  <si>
    <t>（1）结题；（2）结题</t>
  </si>
  <si>
    <t>（1）优秀；（2）合格</t>
  </si>
  <si>
    <t>（1）1.5；（2）0.5.</t>
  </si>
  <si>
    <t>（1）“挑战杯”一种纳米级有机碘造影剂及其制备方法与应用；（2）“安知非辐”——基于核知识科普的调研及启示；（3）“安知非辐”——5G辐射健康科普系列活动</t>
  </si>
  <si>
    <t>（1）校级；（2）校级；（3）校级</t>
  </si>
  <si>
    <t>（1）一等奖；（2）一等奖；（3）二等奖</t>
  </si>
  <si>
    <t>（1）排名第一；（2）排名2、3；（3）其他成员</t>
  </si>
  <si>
    <t>（1）6；（2）4；（3）0.5</t>
  </si>
  <si>
    <t>2030403025</t>
  </si>
  <si>
    <t>2030403017</t>
  </si>
  <si>
    <t>1930506044</t>
  </si>
  <si>
    <t>龚明月</t>
  </si>
  <si>
    <t>19临五2</t>
  </si>
  <si>
    <t>针对结核杆菌蛋白内含子抑制剂筛选系统的建立</t>
  </si>
  <si>
    <t>苏州大学第七届“惠寒”支教课程设计大赛</t>
  </si>
  <si>
    <t>2030413081</t>
  </si>
  <si>
    <t>猴头菇多糖硫酸化修饰及抗炎构效关系研究</t>
  </si>
  <si>
    <t>腊叶标本赛</t>
  </si>
  <si>
    <t>1.第八届“LSCAT"杯江苏省笔译大赛
2.第四届戏曲广播操比赛</t>
  </si>
  <si>
    <t>1.第二名
2.第二名</t>
  </si>
  <si>
    <t>2030413070</t>
  </si>
  <si>
    <t>苏州大学第二十四批大学生课外学术科研基金项目</t>
  </si>
  <si>
    <t>基于网络药理学和分子对接探究姜黄素治疗糖尿病视网膜病变的作用机制</t>
  </si>
  <si>
    <t>中华实验眼科杂志</t>
  </si>
  <si>
    <r>
      <rPr>
        <sz val="11"/>
        <color rgb="FF000000"/>
        <rFont val="等线"/>
        <charset val="134"/>
        <scheme val="minor"/>
      </rPr>
      <t>ISSN2095-0160 CN11-5989/R</t>
    </r>
  </si>
  <si>
    <t>苏州大学药学院第九届药学知识与技能竞赛</t>
  </si>
  <si>
    <t>2030413101</t>
  </si>
  <si>
    <t>2021年度苏州医学院课外科研项目</t>
  </si>
  <si>
    <t>研究生支教团</t>
  </si>
  <si>
    <t>注：</t>
  </si>
  <si>
    <t>１、参加志愿服务（最高10分），（1）志愿服务时间需由医学部团委青年志愿者服务中心提供证明。（2）同一奖项按获得的最高级别加分，且不可多次重复累加。（3）学校教务部、招就处颁发的优秀志愿者证书等同于学部级。（4）颁发荣誉的志愿服务等活动需要以苏州大学的名义参加，且落款单位必须为官方党团组织。（5）党团社会工作荣誉如下表所列，如出现不在列表中的荣誉，将由推免工作组讨论决定。</t>
  </si>
  <si>
    <t>２、到国际组织实习（最高10分），（1）提供到国际组织实习的证书复印件。（2）国际组织的认定，以国家人力资源和社会保障部网站上的名录为准，网址链接为http://www.mohrss.gov.cn/SYrlzyhshbzb/rdzt/gjzzrcfw/zygjzz/。</t>
  </si>
  <si>
    <t>３、科研成果（最高30分 ），（1）以上各项加分按次累加，但“大创”、“莙政”等学生科研项目加分累计不超过15分，学术论文加分累计不超过10分，专利加分累计不超过5 分。（2）同一内容按获得的最高级别加分。（3）各类科研项目，已结题按结题计分，未结题按中期检查计分，需提供结题证书或中期检查结果文件（需由学部相关主管单位盖章）；科研论文需正式发表，并提供论文杂志的封面、目录、正文、封底复印件，中文核心期刊的认定以论文发表时北京大学图书馆公布的中文核心期刊要目总览为准；专利需提供证书复印件。无支撑材料者一律不予认可。（4）不在本评分表中列出的项目由学院“专家评审小组”审核后加分，并报“医学部推免生遴选工作小组”备案。</t>
  </si>
  <si>
    <t>４、竞赛获奖（最高30分 ），（1）以上各项加分按次累加，但同一奖项按获得的最高级别加分，不重复累加。（2）同一内容按获得的最高级别加分，不重复累加。（3）需提供获奖证书复印件或发文（需由学部相关主管单位盖章），无支撑材料者一律不予认可。（4）不在本评分表中列出的获奖由学院（部）“专家评审小组”审核后加分，并报“医学部推免生遴选工作小组”备案。</t>
  </si>
  <si>
    <t>纸质材料要求：</t>
  </si>
  <si>
    <t>1、须和汇总表内容保持一致；2、按照参军入伍服兵役、参加志愿服务、到国际组织实习、科研成果、竞赛获奖的顺序装订成册，并自行编制目录作为封面（封面内容包含申请人姓名、专业、学号、证明材料目录和对应页码）</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</si>
</sst>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1"/>
      <color theme="1"/>
      <name val="等线"/>
      <charset val="134"/>
      <scheme val="minor"/>
    </font>
    <font>
      <b/>
      <sz val="11"/>
      <color theme="1"/>
      <name val="等线"/>
      <charset val="134"/>
      <scheme val="minor"/>
    </font>
    <font>
      <sz val="11"/>
      <name val="等线"/>
      <charset val="134"/>
      <scheme val="minor"/>
    </font>
    <font>
      <sz val="11"/>
      <color rgb="FF000000"/>
      <name val="等线"/>
      <charset val="134"/>
      <scheme val="minor"/>
    </font>
    <font>
      <sz val="11"/>
      <color rgb="FF3F3F3F"/>
      <name val="等线"/>
      <charset val="134"/>
      <scheme val="minor"/>
    </font>
    <font>
      <sz val="11"/>
      <color rgb="FF11494A"/>
      <name val="等线"/>
      <charset val="134"/>
      <scheme val="minor"/>
    </font>
    <font>
      <b/>
      <sz val="11"/>
      <color rgb="FFFF0000"/>
      <name val="等线"/>
      <charset val="134"/>
      <scheme val="minor"/>
    </font>
    <font>
      <sz val="11"/>
      <name val="等线"/>
      <charset val="134"/>
    </font>
    <font>
      <sz val="11"/>
      <color rgb="FF333333"/>
      <name val="等线"/>
      <charset val="134"/>
      <scheme val="minor"/>
    </font>
    <font>
      <i/>
      <sz val="11"/>
      <color rgb="FF00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name val="等线"/>
      <charset val="134"/>
      <scheme val="minor"/>
    </font>
    <font>
      <vertAlign val="subscript"/>
      <sz val="11"/>
      <color theme="1"/>
      <name val="等线"/>
      <charset val="134"/>
      <scheme val="minor"/>
    </font>
    <font>
      <b/>
      <sz val="11"/>
      <color rgb="FF000000"/>
      <name val="等线"/>
      <charset val="134"/>
      <scheme val="minor"/>
    </font>
    <font>
      <b/>
      <sz val="9"/>
      <name val="宋体"/>
      <charset val="134"/>
    </font>
    <font>
      <sz val="9"/>
      <name val="宋体"/>
      <charset val="134"/>
    </font>
  </fonts>
  <fills count="36">
    <fill>
      <patternFill patternType="none"/>
    </fill>
    <fill>
      <patternFill patternType="gray125"/>
    </fill>
    <fill>
      <patternFill patternType="solid">
        <fgColor theme="5"/>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7" borderId="1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3" applyNumberFormat="0" applyFill="0" applyAlignment="0" applyProtection="0">
      <alignment vertical="center"/>
    </xf>
    <xf numFmtId="0" fontId="16" fillId="0" borderId="13" applyNumberFormat="0" applyFill="0" applyAlignment="0" applyProtection="0">
      <alignment vertical="center"/>
    </xf>
    <xf numFmtId="0" fontId="17" fillId="0" borderId="14" applyNumberFormat="0" applyFill="0" applyAlignment="0" applyProtection="0">
      <alignment vertical="center"/>
    </xf>
    <xf numFmtId="0" fontId="17" fillId="0" borderId="0" applyNumberFormat="0" applyFill="0" applyBorder="0" applyAlignment="0" applyProtection="0">
      <alignment vertical="center"/>
    </xf>
    <xf numFmtId="0" fontId="18" fillId="8" borderId="15" applyNumberFormat="0" applyAlignment="0" applyProtection="0">
      <alignment vertical="center"/>
    </xf>
    <xf numFmtId="0" fontId="19" fillId="6" borderId="16" applyNumberFormat="0" applyAlignment="0" applyProtection="0">
      <alignment vertical="center"/>
    </xf>
    <xf numFmtId="0" fontId="20" fillId="6" borderId="15" applyNumberFormat="0" applyAlignment="0" applyProtection="0">
      <alignment vertical="center"/>
    </xf>
    <xf numFmtId="0" fontId="21" fillId="9" borderId="17" applyNumberFormat="0" applyAlignment="0" applyProtection="0">
      <alignment vertical="center"/>
    </xf>
    <xf numFmtId="0" fontId="22" fillId="0" borderId="18" applyNumberFormat="0" applyFill="0" applyAlignment="0" applyProtection="0">
      <alignment vertical="center"/>
    </xf>
    <xf numFmtId="0" fontId="23" fillId="0" borderId="19" applyNumberFormat="0" applyFill="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2"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7" fillId="35" borderId="0" applyNumberFormat="0" applyBorder="0" applyAlignment="0" applyProtection="0">
      <alignment vertical="center"/>
    </xf>
    <xf numFmtId="0" fontId="0" fillId="0" borderId="0">
      <alignment vertical="center"/>
    </xf>
  </cellStyleXfs>
  <cellXfs count="97">
    <xf numFmtId="0" fontId="0" fillId="0" borderId="0" xfId="0">
      <alignment vertical="center"/>
    </xf>
    <xf numFmtId="0" fontId="1" fillId="0" borderId="0" xfId="0" applyFont="1" applyAlignment="1">
      <alignment horizontal="center" vertical="center"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0" fillId="0" borderId="0" xfId="0" applyFont="1">
      <alignment vertical="center"/>
    </xf>
    <xf numFmtId="0" fontId="0" fillId="0" borderId="1" xfId="0" applyFont="1" applyBorder="1" applyAlignment="1">
      <alignment horizontal="center" vertical="center" wrapText="1"/>
    </xf>
    <xf numFmtId="0" fontId="0" fillId="0" borderId="0" xfId="0" applyFont="1" applyAlignment="1">
      <alignment horizontal="center" vertical="center" wrapText="1" shrinkToFit="1"/>
    </xf>
    <xf numFmtId="0" fontId="0" fillId="0" borderId="0" xfId="0" applyFont="1" applyFill="1" applyAlignment="1">
      <alignment horizontal="center" vertical="center" wrapText="1"/>
    </xf>
    <xf numFmtId="0" fontId="0" fillId="3" borderId="0" xfId="0" applyFont="1" applyFill="1" applyAlignment="1">
      <alignment horizontal="center" vertical="center" wrapText="1"/>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1" fillId="0" borderId="2" xfId="0" applyFont="1" applyBorder="1" applyAlignment="1">
      <alignment horizontal="center" vertical="center" wrapText="1"/>
    </xf>
    <xf numFmtId="0" fontId="1" fillId="4" borderId="3"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4" borderId="2"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4" borderId="5" xfId="0" applyFont="1" applyFill="1" applyBorder="1" applyAlignment="1">
      <alignment horizontal="center" vertical="center" wrapText="1"/>
    </xf>
    <xf numFmtId="49" fontId="0" fillId="0" borderId="6" xfId="0" applyNumberFormat="1" applyFont="1" applyBorder="1" applyAlignment="1">
      <alignment horizontal="center" vertical="center" wrapText="1"/>
    </xf>
    <xf numFmtId="0" fontId="0" fillId="0" borderId="6" xfId="0" applyFont="1" applyBorder="1" applyAlignment="1">
      <alignment horizontal="center" vertical="center" wrapText="1"/>
    </xf>
    <xf numFmtId="49" fontId="2" fillId="2" borderId="6"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49"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49" fontId="3" fillId="0" borderId="5"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0" fillId="0" borderId="6" xfId="0" applyFont="1" applyBorder="1">
      <alignment vertical="center"/>
    </xf>
    <xf numFmtId="176" fontId="0" fillId="0" borderId="6" xfId="0" applyNumberFormat="1" applyFont="1" applyBorder="1" applyAlignment="1">
      <alignment horizontal="center" vertical="center" wrapText="1"/>
    </xf>
    <xf numFmtId="49" fontId="0" fillId="0" borderId="6" xfId="49" applyNumberFormat="1" applyFont="1" applyBorder="1" applyAlignment="1">
      <alignment horizontal="center" vertical="center" wrapText="1"/>
    </xf>
    <xf numFmtId="0" fontId="0" fillId="0" borderId="6" xfId="49" applyFont="1" applyBorder="1" applyAlignment="1">
      <alignment horizontal="center" vertical="center" wrapText="1"/>
    </xf>
    <xf numFmtId="0" fontId="1" fillId="4" borderId="8"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4" borderId="6" xfId="0" applyFont="1" applyFill="1" applyBorder="1" applyAlignment="1">
      <alignment horizontal="center" vertical="center" wrapText="1"/>
    </xf>
    <xf numFmtId="0" fontId="1" fillId="0" borderId="6" xfId="0" applyFont="1" applyBorder="1" applyAlignment="1">
      <alignment horizontal="center" vertical="center" wrapText="1"/>
    </xf>
    <xf numFmtId="0" fontId="0" fillId="0" borderId="6" xfId="0" applyFont="1" applyBorder="1" applyAlignment="1">
      <alignment horizontal="left" vertical="center" wrapText="1"/>
    </xf>
    <xf numFmtId="0" fontId="0" fillId="0" borderId="0" xfId="0" applyFont="1" applyAlignment="1">
      <alignment horizontal="left" vertical="center"/>
    </xf>
    <xf numFmtId="0" fontId="0" fillId="0" borderId="6" xfId="0" applyFont="1" applyBorder="1" applyAlignment="1">
      <alignment vertical="center" wrapText="1"/>
    </xf>
    <xf numFmtId="0" fontId="1" fillId="0" borderId="8" xfId="0" applyFont="1" applyBorder="1" applyAlignment="1">
      <alignment horizontal="center" vertical="center" wrapText="1"/>
    </xf>
    <xf numFmtId="0" fontId="1" fillId="0" borderId="0" xfId="0" applyFont="1">
      <alignment vertical="center"/>
    </xf>
    <xf numFmtId="0" fontId="0" fillId="0" borderId="0" xfId="0" applyFont="1" applyAlignment="1">
      <alignment vertical="center" wrapText="1"/>
    </xf>
    <xf numFmtId="0" fontId="0" fillId="0" borderId="2" xfId="0" applyFont="1" applyBorder="1" applyAlignment="1">
      <alignment horizontal="center" vertical="center" wrapText="1"/>
    </xf>
    <xf numFmtId="0" fontId="4" fillId="0" borderId="0" xfId="0" applyFont="1" applyAlignment="1">
      <alignment horizontal="justify" vertical="center"/>
    </xf>
    <xf numFmtId="0" fontId="0" fillId="0" borderId="6" xfId="0" applyFont="1" applyBorder="1" applyAlignment="1">
      <alignment horizontal="center" vertical="center"/>
    </xf>
    <xf numFmtId="0" fontId="0" fillId="0" borderId="0" xfId="0" applyFont="1" applyAlignment="1">
      <alignment horizontal="justify" vertical="center"/>
    </xf>
    <xf numFmtId="0" fontId="5" fillId="0" borderId="0" xfId="0" applyFont="1" applyAlignment="1">
      <alignment horizontal="justify" vertical="center"/>
    </xf>
    <xf numFmtId="0" fontId="2" fillId="0" borderId="6" xfId="0" applyFont="1" applyBorder="1" applyAlignment="1">
      <alignment horizontal="left" vertical="center" wrapText="1"/>
    </xf>
    <xf numFmtId="0" fontId="6" fillId="4" borderId="3" xfId="0" applyFont="1" applyFill="1" applyBorder="1" applyAlignment="1">
      <alignment horizontal="center" vertical="center" wrapText="1"/>
    </xf>
    <xf numFmtId="0" fontId="0" fillId="5" borderId="6" xfId="0" applyFont="1" applyFill="1" applyBorder="1" applyAlignment="1">
      <alignment horizontal="left" vertical="center" wrapText="1"/>
    </xf>
    <xf numFmtId="0" fontId="0" fillId="0" borderId="9" xfId="0" applyFont="1" applyBorder="1" applyAlignment="1">
      <alignment horizontal="justify" vertical="center" wrapText="1"/>
    </xf>
    <xf numFmtId="0" fontId="0" fillId="0" borderId="0" xfId="0" applyFont="1" applyAlignment="1">
      <alignment horizontal="justify" vertical="center" indent="2"/>
    </xf>
    <xf numFmtId="0" fontId="1" fillId="0" borderId="0" xfId="0" applyFont="1" applyBorder="1" applyAlignment="1">
      <alignment horizontal="center" vertical="center" wrapText="1"/>
    </xf>
    <xf numFmtId="0" fontId="2" fillId="2" borderId="6" xfId="0" applyFont="1" applyFill="1" applyBorder="1" applyAlignment="1">
      <alignment horizontal="left" vertical="center"/>
    </xf>
    <xf numFmtId="0" fontId="2" fillId="2" borderId="2" xfId="0" applyFont="1" applyFill="1" applyBorder="1" applyAlignment="1">
      <alignment horizontal="left" vertical="center"/>
    </xf>
    <xf numFmtId="0" fontId="0" fillId="0" borderId="0" xfId="0" applyFont="1" applyBorder="1" applyAlignment="1">
      <alignment horizontal="center"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0" fillId="3" borderId="6" xfId="0" applyFont="1" applyFill="1" applyBorder="1" applyAlignment="1">
      <alignment horizontal="center" vertical="center" wrapText="1"/>
    </xf>
    <xf numFmtId="0" fontId="0" fillId="0" borderId="6" xfId="0" applyFont="1" applyFill="1" applyBorder="1" applyAlignment="1">
      <alignment horizontal="center" vertical="center" wrapText="1"/>
    </xf>
    <xf numFmtId="49" fontId="0" fillId="0" borderId="2" xfId="0" applyNumberFormat="1" applyFont="1" applyBorder="1" applyAlignment="1">
      <alignment horizontal="center" vertical="center" wrapText="1"/>
    </xf>
    <xf numFmtId="0" fontId="2" fillId="2" borderId="0" xfId="0" applyFont="1" applyFill="1" applyAlignment="1">
      <alignment horizontal="justify" vertical="center"/>
    </xf>
    <xf numFmtId="0" fontId="7" fillId="6" borderId="10" xfId="0" applyFont="1" applyFill="1" applyBorder="1" applyAlignment="1">
      <alignment horizontal="center" vertical="center" wrapText="1"/>
    </xf>
    <xf numFmtId="0" fontId="3" fillId="0" borderId="0" xfId="0" applyFont="1">
      <alignment vertical="center"/>
    </xf>
    <xf numFmtId="0" fontId="2" fillId="2" borderId="0" xfId="0" applyFont="1" applyFill="1" applyAlignment="1">
      <alignment vertical="center" wrapText="1"/>
    </xf>
    <xf numFmtId="0" fontId="0" fillId="0" borderId="0" xfId="0" applyFont="1" applyAlignment="1">
      <alignment horizontal="justify" vertical="center" wrapText="1"/>
    </xf>
    <xf numFmtId="0" fontId="3" fillId="0" borderId="0" xfId="0" applyFont="1" applyAlignment="1">
      <alignment vertical="center" wrapText="1"/>
    </xf>
    <xf numFmtId="0" fontId="8" fillId="0" borderId="6" xfId="0" applyFont="1" applyBorder="1" applyAlignment="1">
      <alignment horizontal="center" vertical="center" wrapText="1"/>
    </xf>
    <xf numFmtId="0" fontId="0" fillId="0" borderId="11" xfId="0" applyFont="1" applyBorder="1" applyAlignment="1">
      <alignment horizontal="left" vertical="center"/>
    </xf>
    <xf numFmtId="0" fontId="0" fillId="0" borderId="11" xfId="0" applyFont="1" applyBorder="1" applyAlignment="1">
      <alignment horizontal="left" vertical="center" wrapText="1"/>
    </xf>
    <xf numFmtId="0" fontId="0" fillId="0" borderId="6" xfId="0" applyFont="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justify" vertical="center" wrapText="1"/>
    </xf>
    <xf numFmtId="0" fontId="0" fillId="0" borderId="0" xfId="0" applyFont="1" applyAlignment="1">
      <alignment horizontal="center" vertical="center"/>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6" xfId="0" applyFont="1" applyBorder="1" applyAlignment="1">
      <alignment horizontal="left" vertical="top" wrapText="1"/>
    </xf>
    <xf numFmtId="0" fontId="0" fillId="0" borderId="1" xfId="0" applyFont="1" applyBorder="1" applyAlignment="1">
      <alignment vertical="center" wrapText="1"/>
    </xf>
    <xf numFmtId="0" fontId="0" fillId="0" borderId="8" xfId="0" applyFont="1" applyBorder="1" applyAlignment="1">
      <alignment horizontal="justify" vertical="center" wrapText="1"/>
    </xf>
    <xf numFmtId="0" fontId="0" fillId="0" borderId="6" xfId="0" applyFont="1" applyBorder="1" applyAlignment="1">
      <alignment horizontal="justify" vertical="center"/>
    </xf>
    <xf numFmtId="0" fontId="0" fillId="0" borderId="4" xfId="0" applyFont="1" applyBorder="1" applyAlignment="1">
      <alignment horizontal="center" vertical="center" wrapText="1"/>
    </xf>
    <xf numFmtId="0" fontId="8" fillId="0" borderId="0" xfId="0" applyFont="1">
      <alignment vertical="center"/>
    </xf>
    <xf numFmtId="0" fontId="9" fillId="0" borderId="0" xfId="0" applyFont="1">
      <alignment vertical="center"/>
    </xf>
    <xf numFmtId="0" fontId="2" fillId="2" borderId="8" xfId="0" applyFont="1" applyFill="1" applyBorder="1" applyAlignment="1">
      <alignment horizontal="center" vertical="center" wrapText="1"/>
    </xf>
    <xf numFmtId="0" fontId="0" fillId="0" borderId="1" xfId="0" applyFont="1" applyBorder="1" applyAlignment="1">
      <alignment horizontal="justify" vertical="center"/>
    </xf>
    <xf numFmtId="0" fontId="2" fillId="0" borderId="6" xfId="0" applyFont="1" applyBorder="1" applyAlignment="1">
      <alignment horizontal="center" vertical="center" wrapText="1"/>
    </xf>
    <xf numFmtId="0" fontId="3" fillId="0" borderId="0" xfId="0" applyFont="1" applyBorder="1" applyAlignment="1">
      <alignment horizontal="center" vertical="center" wrapText="1"/>
    </xf>
    <xf numFmtId="49" fontId="0" fillId="0" borderId="6" xfId="0" applyNumberFormat="1" applyFont="1" applyBorder="1" applyAlignment="1">
      <alignment horizontal="center" vertical="center" wrapText="1" shrinkToFit="1"/>
    </xf>
    <xf numFmtId="0" fontId="0" fillId="0" borderId="6" xfId="0" applyFont="1" applyBorder="1" applyAlignment="1">
      <alignment horizontal="center" vertical="center" wrapText="1" shrinkToFit="1"/>
    </xf>
    <xf numFmtId="49" fontId="0" fillId="0" borderId="6" xfId="0" applyNumberFormat="1" applyFont="1" applyFill="1" applyBorder="1" applyAlignment="1">
      <alignment horizontal="center" vertical="center" wrapText="1"/>
    </xf>
    <xf numFmtId="49" fontId="0" fillId="3" borderId="6" xfId="0" applyNumberFormat="1" applyFont="1" applyFill="1" applyBorder="1" applyAlignment="1">
      <alignment horizontal="center" vertical="center" wrapText="1"/>
    </xf>
    <xf numFmtId="49" fontId="0" fillId="0" borderId="0" xfId="0" applyNumberFormat="1" applyFont="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horizontal="center" vertical="center"/>
    </xf>
    <xf numFmtId="0" fontId="6" fillId="4" borderId="0" xfId="0" applyFont="1" applyFill="1">
      <alignment vertical="center"/>
    </xf>
    <xf numFmtId="0" fontId="0" fillId="0" borderId="0" xfId="0" applyFont="1" applyAlignment="1">
      <alignment vertical="center" wrapText="1" shrinkToFit="1"/>
    </xf>
    <xf numFmtId="0" fontId="0" fillId="0"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1" fillId="4" borderId="3" xfId="0" applyFont="1" applyFill="1" applyBorder="1" applyAlignment="1" quotePrefix="1">
      <alignment horizontal="center" vertical="center" wrapText="1"/>
    </xf>
    <xf numFmtId="0" fontId="1" fillId="4" borderId="2" xfId="0" applyFont="1" applyFill="1" applyBorder="1" applyAlignment="1" quotePrefix="1">
      <alignment horizontal="center" vertical="center" wrapText="1"/>
    </xf>
    <xf numFmtId="0" fontId="1" fillId="0" borderId="3" xfId="0" applyFont="1" applyBorder="1" applyAlignment="1" quotePrefix="1">
      <alignment horizontal="center" vertical="center" wrapText="1"/>
    </xf>
    <xf numFmtId="0" fontId="1" fillId="0" borderId="6" xfId="0"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C207"/>
  <sheetViews>
    <sheetView tabSelected="1" zoomScale="90" zoomScaleNormal="90" workbookViewId="0">
      <pane xSplit="2" ySplit="3" topLeftCell="AR12" activePane="bottomRight" state="frozenSplit"/>
      <selection/>
      <selection pane="topRight"/>
      <selection pane="bottomLeft"/>
      <selection pane="bottomRight" activeCell="BI157" sqref="BI157"/>
    </sheetView>
  </sheetViews>
  <sheetFormatPr defaultColWidth="9" defaultRowHeight="20.1" customHeight="1"/>
  <cols>
    <col min="1" max="1" width="16.75" style="10" customWidth="1"/>
    <col min="2" max="2" width="12.625" style="10" customWidth="1"/>
    <col min="3" max="3" width="11.625" style="10" customWidth="1"/>
    <col min="4" max="4" width="11.375" style="10" customWidth="1"/>
    <col min="5" max="5" width="5.5" style="10" customWidth="1"/>
    <col min="6" max="6" width="6.625" style="10" customWidth="1"/>
    <col min="7" max="7" width="4.625" style="10" customWidth="1"/>
    <col min="8" max="8" width="11.25" style="10" customWidth="1"/>
    <col min="9" max="9" width="4.625" style="10" customWidth="1"/>
    <col min="10" max="10" width="9.25" style="10" customWidth="1"/>
    <col min="11" max="11" width="4.625" style="10" customWidth="1"/>
    <col min="12" max="13" width="11.375" style="10" customWidth="1"/>
    <col min="14" max="14" width="6.625" style="10" customWidth="1"/>
    <col min="15" max="15" width="4.625" style="10" customWidth="1"/>
    <col min="16" max="16" width="20.625" style="10" customWidth="1"/>
    <col min="17" max="20" width="5.625" style="10" customWidth="1"/>
    <col min="21" max="21" width="4.625" style="10" customWidth="1"/>
    <col min="22" max="22" width="20.625" style="10" customWidth="1"/>
    <col min="23" max="24" width="5.625" style="10" customWidth="1"/>
    <col min="25" max="25" width="4.625" style="10" customWidth="1"/>
    <col min="26" max="26" width="20.625" style="10" customWidth="1"/>
    <col min="27" max="29" width="5.625" style="10" customWidth="1"/>
    <col min="30" max="30" width="4.625" style="10" customWidth="1"/>
    <col min="31" max="31" width="20.625" style="10" customWidth="1"/>
    <col min="32" max="33" width="9" style="10"/>
    <col min="34" max="35" width="5.625" style="10" customWidth="1"/>
    <col min="36" max="36" width="4.625" style="10" customWidth="1"/>
    <col min="37" max="37" width="20.625" style="10" customWidth="1"/>
    <col min="38" max="39" width="5.625" style="10" customWidth="1"/>
    <col min="40" max="40" width="4.625" style="10" customWidth="1"/>
    <col min="41" max="41" width="20.625" style="10" customWidth="1"/>
    <col min="42" max="43" width="5.625" style="10" customWidth="1"/>
    <col min="44" max="44" width="5.375" style="10" customWidth="1"/>
    <col min="45" max="45" width="4.625" style="10" customWidth="1"/>
    <col min="46" max="46" width="20.625" style="10" customWidth="1"/>
    <col min="47" max="49" width="5.625" style="10" customWidth="1"/>
    <col min="50" max="50" width="4.625" style="10" customWidth="1"/>
    <col min="51" max="51" width="20.625" style="10" customWidth="1"/>
    <col min="52" max="53" width="5.625" style="10" customWidth="1"/>
    <col min="54" max="54" width="10.375" style="10" customWidth="1"/>
    <col min="55" max="55" width="20.625" style="10" customWidth="1"/>
    <col min="56" max="56" width="12.75" style="10" customWidth="1"/>
    <col min="57" max="59" width="4.625" style="10" customWidth="1"/>
    <col min="60" max="60" width="16.625" style="10" customWidth="1"/>
    <col min="61" max="61" width="32" style="10" customWidth="1"/>
    <col min="62" max="62" width="19.75" style="10" customWidth="1"/>
    <col min="63" max="16384" width="9" style="10"/>
  </cols>
  <sheetData>
    <row r="1" s="1" customFormat="1" ht="44.25" customHeight="1" spans="1:63">
      <c r="A1" s="11" t="s">
        <v>0</v>
      </c>
      <c r="B1" s="11" t="s">
        <v>1</v>
      </c>
      <c r="C1" s="11" t="s">
        <v>2</v>
      </c>
      <c r="D1" s="11" t="s">
        <v>3</v>
      </c>
      <c r="E1" s="11" t="s">
        <v>4</v>
      </c>
      <c r="F1" s="97" t="s">
        <v>5</v>
      </c>
      <c r="G1" s="13"/>
      <c r="H1" s="12" t="s">
        <v>6</v>
      </c>
      <c r="I1" s="13"/>
      <c r="J1" s="13"/>
      <c r="K1" s="30"/>
      <c r="L1" s="31" t="s">
        <v>7</v>
      </c>
      <c r="M1" s="32"/>
      <c r="N1" s="32"/>
      <c r="O1" s="32"/>
      <c r="P1" s="31" t="s">
        <v>8</v>
      </c>
      <c r="Q1" s="32"/>
      <c r="R1" s="32"/>
      <c r="S1" s="32"/>
      <c r="T1" s="32"/>
      <c r="U1" s="32"/>
      <c r="V1" s="32"/>
      <c r="W1" s="32"/>
      <c r="X1" s="32"/>
      <c r="Y1" s="32"/>
      <c r="Z1" s="32"/>
      <c r="AA1" s="32"/>
      <c r="AB1" s="32"/>
      <c r="AC1" s="32"/>
      <c r="AD1" s="32"/>
      <c r="AE1" s="32"/>
      <c r="AF1" s="32"/>
      <c r="AG1" s="32"/>
      <c r="AH1" s="32"/>
      <c r="AI1" s="32"/>
      <c r="AJ1" s="32"/>
      <c r="AK1" s="32"/>
      <c r="AL1" s="32"/>
      <c r="AM1" s="32"/>
      <c r="AN1" s="38"/>
      <c r="AO1" s="31" t="s">
        <v>9</v>
      </c>
      <c r="AP1" s="32"/>
      <c r="AQ1" s="32"/>
      <c r="AR1" s="32"/>
      <c r="AS1" s="32"/>
      <c r="AT1" s="32"/>
      <c r="AU1" s="32"/>
      <c r="AV1" s="32"/>
      <c r="AW1" s="32"/>
      <c r="AX1" s="32"/>
      <c r="AY1" s="32"/>
      <c r="AZ1" s="32"/>
      <c r="BA1" s="32"/>
      <c r="BB1" s="32"/>
      <c r="BC1" s="32"/>
      <c r="BD1" s="32"/>
      <c r="BE1" s="32"/>
      <c r="BF1" s="32"/>
      <c r="BG1" s="38"/>
      <c r="BH1" s="31" t="s">
        <v>10</v>
      </c>
      <c r="BI1" s="51"/>
      <c r="BJ1" s="51"/>
      <c r="BK1" s="51"/>
    </row>
    <row r="2" s="1" customFormat="1" ht="32.1" customHeight="1" spans="1:63">
      <c r="A2" s="14"/>
      <c r="B2" s="14"/>
      <c r="C2" s="14"/>
      <c r="D2" s="14"/>
      <c r="E2" s="14"/>
      <c r="F2" s="15" t="s">
        <v>11</v>
      </c>
      <c r="G2" s="15" t="s">
        <v>12</v>
      </c>
      <c r="H2" s="98" t="s">
        <v>13</v>
      </c>
      <c r="I2" s="15" t="s">
        <v>12</v>
      </c>
      <c r="J2" s="33" t="s">
        <v>14</v>
      </c>
      <c r="K2" s="15" t="s">
        <v>12</v>
      </c>
      <c r="L2" s="11" t="s">
        <v>15</v>
      </c>
      <c r="M2" s="11" t="s">
        <v>16</v>
      </c>
      <c r="N2" s="11" t="s">
        <v>17</v>
      </c>
      <c r="O2" s="11" t="s">
        <v>12</v>
      </c>
      <c r="P2" s="31" t="s">
        <v>18</v>
      </c>
      <c r="Q2" s="32"/>
      <c r="R2" s="32"/>
      <c r="S2" s="32"/>
      <c r="T2" s="32"/>
      <c r="U2" s="38"/>
      <c r="V2" s="31" t="s">
        <v>19</v>
      </c>
      <c r="W2" s="32"/>
      <c r="X2" s="32"/>
      <c r="Y2" s="38"/>
      <c r="Z2" s="99" t="s">
        <v>20</v>
      </c>
      <c r="AA2" s="32"/>
      <c r="AB2" s="32"/>
      <c r="AC2" s="32"/>
      <c r="AD2" s="38"/>
      <c r="AE2" s="31" t="s">
        <v>21</v>
      </c>
      <c r="AF2" s="32"/>
      <c r="AG2" s="32"/>
      <c r="AH2" s="32"/>
      <c r="AI2" s="32"/>
      <c r="AJ2" s="38"/>
      <c r="AK2" s="31" t="s">
        <v>22</v>
      </c>
      <c r="AL2" s="32"/>
      <c r="AM2" s="32"/>
      <c r="AN2" s="38"/>
      <c r="AO2" s="34" t="s">
        <v>23</v>
      </c>
      <c r="AP2" s="34"/>
      <c r="AQ2" s="34"/>
      <c r="AR2" s="34"/>
      <c r="AS2" s="34"/>
      <c r="AT2" s="100" t="s">
        <v>24</v>
      </c>
      <c r="AU2" s="34"/>
      <c r="AV2" s="34"/>
      <c r="AW2" s="34"/>
      <c r="AX2" s="34"/>
      <c r="AY2" s="100" t="s">
        <v>25</v>
      </c>
      <c r="AZ2" s="34"/>
      <c r="BA2" s="34"/>
      <c r="BB2" s="34"/>
      <c r="BC2" s="47" t="s">
        <v>26</v>
      </c>
      <c r="BD2" s="13"/>
      <c r="BE2" s="13"/>
      <c r="BF2" s="13"/>
      <c r="BG2" s="30"/>
      <c r="BH2" s="31"/>
      <c r="BI2" s="51"/>
      <c r="BJ2" s="51"/>
      <c r="BK2" s="51"/>
    </row>
    <row r="3" s="1" customFormat="1" ht="32.1" hidden="1" customHeight="1" spans="1:60">
      <c r="A3" s="16"/>
      <c r="B3" s="16"/>
      <c r="C3" s="16"/>
      <c r="D3" s="16"/>
      <c r="E3" s="16"/>
      <c r="F3" s="17"/>
      <c r="G3" s="17"/>
      <c r="H3" s="17"/>
      <c r="I3" s="17"/>
      <c r="J3" s="33"/>
      <c r="K3" s="17"/>
      <c r="L3" s="16"/>
      <c r="M3" s="16"/>
      <c r="N3" s="16"/>
      <c r="O3" s="16"/>
      <c r="P3" s="34" t="s">
        <v>27</v>
      </c>
      <c r="Q3" s="100" t="s">
        <v>28</v>
      </c>
      <c r="R3" s="34" t="s">
        <v>29</v>
      </c>
      <c r="S3" s="100" t="s">
        <v>30</v>
      </c>
      <c r="T3" s="34" t="s">
        <v>31</v>
      </c>
      <c r="U3" s="34" t="s">
        <v>12</v>
      </c>
      <c r="V3" s="34" t="s">
        <v>27</v>
      </c>
      <c r="W3" s="100" t="s">
        <v>30</v>
      </c>
      <c r="X3" s="34" t="s">
        <v>31</v>
      </c>
      <c r="Y3" s="34" t="s">
        <v>12</v>
      </c>
      <c r="Z3" s="34" t="s">
        <v>27</v>
      </c>
      <c r="AA3" s="34" t="s">
        <v>29</v>
      </c>
      <c r="AB3" s="100" t="s">
        <v>30</v>
      </c>
      <c r="AC3" s="34" t="s">
        <v>31</v>
      </c>
      <c r="AD3" s="34" t="s">
        <v>12</v>
      </c>
      <c r="AE3" s="34" t="s">
        <v>32</v>
      </c>
      <c r="AF3" s="34" t="s">
        <v>33</v>
      </c>
      <c r="AG3" s="34" t="s">
        <v>34</v>
      </c>
      <c r="AH3" s="34" t="s">
        <v>35</v>
      </c>
      <c r="AI3" s="34" t="s">
        <v>36</v>
      </c>
      <c r="AJ3" s="34" t="s">
        <v>12</v>
      </c>
      <c r="AK3" s="34" t="s">
        <v>37</v>
      </c>
      <c r="AL3" s="34" t="s">
        <v>38</v>
      </c>
      <c r="AM3" s="100" t="s">
        <v>39</v>
      </c>
      <c r="AN3" s="100" t="s">
        <v>12</v>
      </c>
      <c r="AO3" s="34" t="s">
        <v>27</v>
      </c>
      <c r="AP3" s="34" t="s">
        <v>40</v>
      </c>
      <c r="AQ3" s="34" t="s">
        <v>41</v>
      </c>
      <c r="AR3" s="100" t="s">
        <v>39</v>
      </c>
      <c r="AS3" s="34" t="s">
        <v>12</v>
      </c>
      <c r="AT3" s="34" t="s">
        <v>27</v>
      </c>
      <c r="AU3" s="34" t="s">
        <v>40</v>
      </c>
      <c r="AV3" s="34" t="s">
        <v>41</v>
      </c>
      <c r="AW3" s="34" t="s">
        <v>42</v>
      </c>
      <c r="AX3" s="34" t="s">
        <v>12</v>
      </c>
      <c r="AY3" s="34" t="s">
        <v>27</v>
      </c>
      <c r="AZ3" s="34" t="s">
        <v>40</v>
      </c>
      <c r="BA3" s="34" t="s">
        <v>41</v>
      </c>
      <c r="BB3" s="34" t="s">
        <v>12</v>
      </c>
      <c r="BC3" s="34" t="s">
        <v>27</v>
      </c>
      <c r="BD3" s="34" t="s">
        <v>40</v>
      </c>
      <c r="BE3" s="34" t="s">
        <v>41</v>
      </c>
      <c r="BF3" s="34" t="s">
        <v>42</v>
      </c>
      <c r="BG3" s="34" t="s">
        <v>12</v>
      </c>
      <c r="BH3" s="34"/>
    </row>
    <row r="4" ht="67.5" hidden="1" customHeight="1" spans="1:60">
      <c r="A4" s="18" t="s">
        <v>43</v>
      </c>
      <c r="B4" s="19" t="s">
        <v>44</v>
      </c>
      <c r="C4" s="19" t="s">
        <v>45</v>
      </c>
      <c r="D4" s="19" t="s">
        <v>46</v>
      </c>
      <c r="E4" s="19">
        <v>3.6</v>
      </c>
      <c r="F4" s="19"/>
      <c r="G4" s="19"/>
      <c r="H4" s="19" t="s">
        <v>47</v>
      </c>
      <c r="I4" s="19">
        <v>4</v>
      </c>
      <c r="J4" s="19" t="s">
        <v>48</v>
      </c>
      <c r="K4" s="19">
        <v>10</v>
      </c>
      <c r="L4" s="19"/>
      <c r="M4" s="19"/>
      <c r="N4" s="19"/>
      <c r="O4" s="19"/>
      <c r="P4" s="19"/>
      <c r="Q4" s="19"/>
      <c r="R4" s="19"/>
      <c r="S4" s="19"/>
      <c r="T4" s="19"/>
      <c r="U4" s="19"/>
      <c r="V4" s="19"/>
      <c r="W4" s="19"/>
      <c r="X4" s="19"/>
      <c r="Y4" s="19"/>
      <c r="Z4" s="19" t="s">
        <v>49</v>
      </c>
      <c r="AA4" s="19" t="s">
        <v>42</v>
      </c>
      <c r="AB4" s="19" t="s">
        <v>50</v>
      </c>
      <c r="AC4" s="19" t="s">
        <v>51</v>
      </c>
      <c r="AD4" s="19">
        <v>0.5</v>
      </c>
      <c r="AE4" s="39" t="s">
        <v>52</v>
      </c>
      <c r="AF4" s="39" t="s">
        <v>53</v>
      </c>
      <c r="AG4" s="19" t="s">
        <v>54</v>
      </c>
      <c r="AH4" s="19" t="s">
        <v>55</v>
      </c>
      <c r="AI4" s="19" t="s">
        <v>56</v>
      </c>
      <c r="AJ4" s="19">
        <v>1.5</v>
      </c>
      <c r="AK4" s="19"/>
      <c r="AL4" s="19"/>
      <c r="AM4" s="19"/>
      <c r="AN4" s="19"/>
      <c r="AO4" s="19" t="s">
        <v>57</v>
      </c>
      <c r="AP4" s="19" t="s">
        <v>58</v>
      </c>
      <c r="AQ4" s="19" t="s">
        <v>59</v>
      </c>
      <c r="AR4" s="19" t="s">
        <v>60</v>
      </c>
      <c r="AS4" s="19">
        <v>13</v>
      </c>
      <c r="AT4" s="19"/>
      <c r="AU4" s="19"/>
      <c r="AV4" s="19"/>
      <c r="AW4" s="19"/>
      <c r="AX4" s="19"/>
      <c r="AY4" s="19"/>
      <c r="AZ4" s="19"/>
      <c r="BA4" s="19"/>
      <c r="BB4" s="19"/>
      <c r="BC4" s="19"/>
      <c r="BD4" s="19"/>
      <c r="BE4" s="19"/>
      <c r="BF4" s="19"/>
      <c r="BG4" s="19"/>
      <c r="BH4" s="19">
        <v>29</v>
      </c>
    </row>
    <row r="5" ht="30" hidden="1" customHeight="1" spans="1:60">
      <c r="A5" s="18" t="s">
        <v>61</v>
      </c>
      <c r="B5" s="19" t="s">
        <v>62</v>
      </c>
      <c r="C5" s="19" t="s">
        <v>63</v>
      </c>
      <c r="D5" s="19" t="s">
        <v>64</v>
      </c>
      <c r="E5" s="19">
        <v>3.7</v>
      </c>
      <c r="F5" s="19"/>
      <c r="G5" s="19"/>
      <c r="H5" s="19" t="s">
        <v>47</v>
      </c>
      <c r="I5" s="19">
        <v>4</v>
      </c>
      <c r="J5" s="19" t="s">
        <v>65</v>
      </c>
      <c r="K5" s="19">
        <v>12</v>
      </c>
      <c r="L5" s="19"/>
      <c r="M5" s="19"/>
      <c r="N5" s="19"/>
      <c r="O5" s="19"/>
      <c r="P5" s="19" t="s">
        <v>66</v>
      </c>
      <c r="Q5" s="19" t="s">
        <v>67</v>
      </c>
      <c r="R5" s="19" t="s">
        <v>68</v>
      </c>
      <c r="S5" s="19" t="s">
        <v>50</v>
      </c>
      <c r="T5" s="19" t="s">
        <v>51</v>
      </c>
      <c r="U5" s="19">
        <v>4</v>
      </c>
      <c r="V5" s="19"/>
      <c r="W5" s="19"/>
      <c r="X5" s="19"/>
      <c r="Y5" s="19"/>
      <c r="Z5" s="19" t="s">
        <v>69</v>
      </c>
      <c r="AA5" s="19" t="s">
        <v>68</v>
      </c>
      <c r="AB5" s="19" t="s">
        <v>50</v>
      </c>
      <c r="AC5" s="19" t="s">
        <v>70</v>
      </c>
      <c r="AD5" s="19">
        <v>3</v>
      </c>
      <c r="AE5" s="19"/>
      <c r="AF5" s="19"/>
      <c r="AG5" s="19"/>
      <c r="AH5" s="19"/>
      <c r="AI5" s="19"/>
      <c r="AJ5" s="19"/>
      <c r="AK5" s="19"/>
      <c r="AL5" s="19"/>
      <c r="AM5" s="19"/>
      <c r="AN5" s="19"/>
      <c r="AO5" s="19" t="s">
        <v>71</v>
      </c>
      <c r="AP5" s="19" t="s">
        <v>72</v>
      </c>
      <c r="AQ5" s="19" t="s">
        <v>73</v>
      </c>
      <c r="AR5" s="19" t="s">
        <v>74</v>
      </c>
      <c r="AS5" s="19">
        <v>6</v>
      </c>
      <c r="AT5" s="19"/>
      <c r="AU5" s="19"/>
      <c r="AV5" s="19"/>
      <c r="AW5" s="19"/>
      <c r="AX5" s="19"/>
      <c r="AY5" s="19"/>
      <c r="AZ5" s="19"/>
      <c r="BA5" s="19"/>
      <c r="BB5" s="19"/>
      <c r="BC5" s="19" t="s">
        <v>75</v>
      </c>
      <c r="BD5" s="19" t="s">
        <v>76</v>
      </c>
      <c r="BE5" s="19" t="s">
        <v>77</v>
      </c>
      <c r="BF5" s="19" t="s">
        <v>78</v>
      </c>
      <c r="BG5" s="19">
        <v>0.5</v>
      </c>
      <c r="BH5" s="19">
        <v>29.5</v>
      </c>
    </row>
    <row r="6" s="2" customFormat="1" ht="30" hidden="1" customHeight="1" spans="1:62">
      <c r="A6" s="20" t="s">
        <v>79</v>
      </c>
      <c r="B6" s="21" t="s">
        <v>80</v>
      </c>
      <c r="C6" s="21" t="s">
        <v>81</v>
      </c>
      <c r="D6" s="21" t="s">
        <v>82</v>
      </c>
      <c r="E6" s="21">
        <v>3.5</v>
      </c>
      <c r="F6" s="21"/>
      <c r="G6" s="21"/>
      <c r="H6" s="21" t="s">
        <v>83</v>
      </c>
      <c r="I6" s="21">
        <v>3</v>
      </c>
      <c r="J6" s="21" t="s">
        <v>84</v>
      </c>
      <c r="K6" s="21">
        <v>3</v>
      </c>
      <c r="L6" s="21"/>
      <c r="M6" s="21"/>
      <c r="N6" s="21"/>
      <c r="O6" s="21"/>
      <c r="P6" s="21"/>
      <c r="Q6" s="21"/>
      <c r="R6" s="21"/>
      <c r="S6" s="21"/>
      <c r="T6" s="21"/>
      <c r="U6" s="21"/>
      <c r="V6" s="21"/>
      <c r="W6" s="21"/>
      <c r="X6" s="21"/>
      <c r="Y6" s="21"/>
      <c r="Z6" s="21"/>
      <c r="AA6" s="21"/>
      <c r="AB6" s="21"/>
      <c r="AC6" s="21"/>
      <c r="AD6" s="21"/>
      <c r="AE6" s="21" t="s">
        <v>85</v>
      </c>
      <c r="AF6" s="21" t="s">
        <v>86</v>
      </c>
      <c r="AG6" s="21" t="s">
        <v>87</v>
      </c>
      <c r="AH6" s="21" t="s">
        <v>55</v>
      </c>
      <c r="AI6" s="21" t="s">
        <v>88</v>
      </c>
      <c r="AJ6" s="21">
        <v>7</v>
      </c>
      <c r="AK6" s="21"/>
      <c r="AL6" s="21"/>
      <c r="AM6" s="21"/>
      <c r="AN6" s="21"/>
      <c r="AO6" s="21" t="s">
        <v>89</v>
      </c>
      <c r="AP6" s="21" t="s">
        <v>72</v>
      </c>
      <c r="AQ6" s="21" t="s">
        <v>90</v>
      </c>
      <c r="AR6" s="21" t="s">
        <v>74</v>
      </c>
      <c r="AS6" s="21">
        <v>22</v>
      </c>
      <c r="AT6" s="21"/>
      <c r="AU6" s="21"/>
      <c r="AV6" s="21"/>
      <c r="AW6" s="21"/>
      <c r="AX6" s="21"/>
      <c r="AY6" s="21"/>
      <c r="AZ6" s="21"/>
      <c r="BA6" s="21"/>
      <c r="BB6" s="21"/>
      <c r="BC6" s="21"/>
      <c r="BD6" s="21"/>
      <c r="BE6" s="21"/>
      <c r="BF6" s="21"/>
      <c r="BG6" s="21"/>
      <c r="BH6" s="21">
        <v>35</v>
      </c>
      <c r="BI6" s="52" t="s">
        <v>91</v>
      </c>
      <c r="BJ6" s="52" t="s">
        <v>92</v>
      </c>
    </row>
    <row r="7" ht="30" hidden="1" customHeight="1" spans="1:60">
      <c r="A7" s="18" t="s">
        <v>93</v>
      </c>
      <c r="B7" s="19" t="s">
        <v>94</v>
      </c>
      <c r="C7" s="19" t="s">
        <v>95</v>
      </c>
      <c r="D7" s="19" t="s">
        <v>96</v>
      </c>
      <c r="E7" s="19">
        <v>3.7</v>
      </c>
      <c r="F7" s="19"/>
      <c r="G7" s="19"/>
      <c r="H7" s="19" t="s">
        <v>47</v>
      </c>
      <c r="I7" s="19">
        <v>4</v>
      </c>
      <c r="J7" s="19"/>
      <c r="K7" s="19"/>
      <c r="L7" s="19"/>
      <c r="M7" s="19"/>
      <c r="N7" s="19"/>
      <c r="O7" s="19"/>
      <c r="P7" s="19" t="s">
        <v>97</v>
      </c>
      <c r="Q7" s="19" t="s">
        <v>98</v>
      </c>
      <c r="R7" s="19" t="s">
        <v>42</v>
      </c>
      <c r="S7" s="19" t="s">
        <v>50</v>
      </c>
      <c r="T7" s="19" t="s">
        <v>51</v>
      </c>
      <c r="U7" s="19">
        <v>1.5</v>
      </c>
      <c r="V7" s="19"/>
      <c r="W7" s="19"/>
      <c r="X7" s="19"/>
      <c r="Y7" s="19"/>
      <c r="Z7" s="19" t="s">
        <v>99</v>
      </c>
      <c r="AA7" s="19" t="s">
        <v>42</v>
      </c>
      <c r="AB7" s="19" t="s">
        <v>50</v>
      </c>
      <c r="AC7" s="19" t="s">
        <v>51</v>
      </c>
      <c r="AD7" s="19">
        <v>0.5</v>
      </c>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f>IF(G7+IF(SUM(I7,K7)&gt;10,10,SUM(I7,K7))+IF(O7&gt;10,10,O7)+IF(IF(SUM(U7,Y7,AD7)&gt;15,15,SUM(U7,Y7,AD7))+IF(AJ7&gt;10,10,AJ7)+IF(AN7&gt;5,5,AN7)&gt;30,30,IF(SUM(U7,Y7,AD7)&gt;15,15,SUM(U7,Y7,AD7))+IF(AJ7&gt;10,10,AJ7)+IF(AN7&gt;5,5,AN7))+IF(SUM(AS7,AX7,BB7,BG7)&gt;30,30,SUM(AS7,AX7,BB7,BG7))&gt;0,G7+IF(SUM(I7,K7)&gt;10,10,SUM(I7,K7))+IF(O7&gt;10,10,O7)+IF(IF(SUM(U7,Y7,AD7)&gt;15,15,SUM(U7,Y7,AD7))+IF(AJ7&gt;10,10,AJ7)+IF(AN7&gt;5,5,AN7)&gt;30,30,IF(SUM(U7,Y7,AD7)&gt;15,15,SUM(U7,Y7,AD7))+IF(AJ7&gt;10,10,AJ7)+IF(AN7&gt;5,5,AN7))+IF(SUM(AS7,AX7,BB7,BG7)&gt;30,30,SUM(AS7,AX7,BB7,BG7)),"")</f>
        <v>6</v>
      </c>
    </row>
    <row r="8" ht="30" hidden="1" customHeight="1" spans="1:60">
      <c r="A8" s="18" t="s">
        <v>100</v>
      </c>
      <c r="B8" s="19" t="s">
        <v>101</v>
      </c>
      <c r="C8" s="19" t="s">
        <v>102</v>
      </c>
      <c r="D8" s="19" t="s">
        <v>103</v>
      </c>
      <c r="E8" s="19">
        <v>3.5</v>
      </c>
      <c r="F8" s="19"/>
      <c r="G8" s="19"/>
      <c r="H8" s="19" t="s">
        <v>47</v>
      </c>
      <c r="I8" s="19">
        <v>4</v>
      </c>
      <c r="J8" s="19" t="s">
        <v>104</v>
      </c>
      <c r="K8" s="19">
        <v>5</v>
      </c>
      <c r="L8" s="19"/>
      <c r="M8" s="19"/>
      <c r="N8" s="19"/>
      <c r="O8" s="19"/>
      <c r="P8" s="19"/>
      <c r="Q8" s="19"/>
      <c r="R8" s="19"/>
      <c r="S8" s="19"/>
      <c r="T8" s="19"/>
      <c r="U8" s="19"/>
      <c r="V8" s="19"/>
      <c r="W8" s="19"/>
      <c r="X8" s="19"/>
      <c r="Y8" s="19"/>
      <c r="Z8" s="19" t="s">
        <v>105</v>
      </c>
      <c r="AA8" s="19" t="s">
        <v>68</v>
      </c>
      <c r="AB8" s="19" t="s">
        <v>50</v>
      </c>
      <c r="AC8" s="19" t="s">
        <v>50</v>
      </c>
      <c r="AD8" s="19">
        <v>3</v>
      </c>
      <c r="AE8" s="19"/>
      <c r="AF8" s="19"/>
      <c r="AG8" s="19"/>
      <c r="AH8" s="19"/>
      <c r="AI8" s="19"/>
      <c r="AJ8" s="19"/>
      <c r="AK8" s="19"/>
      <c r="AL8" s="19"/>
      <c r="AM8" s="19"/>
      <c r="AN8" s="19"/>
      <c r="AO8" s="45" t="s">
        <v>106</v>
      </c>
      <c r="AP8" s="19" t="s">
        <v>98</v>
      </c>
      <c r="AQ8" s="19" t="s">
        <v>107</v>
      </c>
      <c r="AR8" s="19" t="s">
        <v>108</v>
      </c>
      <c r="AS8" s="19">
        <v>1</v>
      </c>
      <c r="AT8" s="19"/>
      <c r="AU8" s="19"/>
      <c r="AV8" s="19"/>
      <c r="AW8" s="19"/>
      <c r="AX8" s="19"/>
      <c r="AY8" s="19"/>
      <c r="AZ8" s="19"/>
      <c r="BA8" s="19"/>
      <c r="BB8" s="19"/>
      <c r="BC8" s="19"/>
      <c r="BD8" s="19"/>
      <c r="BE8" s="19"/>
      <c r="BF8" s="19"/>
      <c r="BG8" s="19"/>
      <c r="BH8" s="19">
        <f>IF(G8+IF(SUM(I8,K8)&gt;10,10,SUM(I8,K8))+IF(O8&gt;10,10,O8)+IF(IF(SUM(U8,Y8,AD8)&gt;15,15,SUM(U8,Y8,AD8))+IF(AJ8&gt;10,10,AJ8)+IF(AN8&gt;5,5,AN8)&gt;30,30,IF(SUM(U8,Y8,AD8)&gt;15,15,SUM(U8,Y8,AD8))+IF(AJ8&gt;10,10,AJ8)+IF(AN8&gt;5,5,AN8))+IF(SUM(AS8,AX8,BB8,BG8)&gt;30,30,SUM(AS8,AX8,BB8,BG8))&gt;0,G8+IF(SUM(I8,K8)&gt;10,10,SUM(I8,K8))+IF(O8&gt;10,10,O8)+IF(IF(SUM(U8,Y8,AD8)&gt;15,15,SUM(U8,Y8,AD8))+IF(AJ8&gt;10,10,AJ8)+IF(AN8&gt;5,5,AN8)&gt;30,30,IF(SUM(U8,Y8,AD8)&gt;15,15,SUM(U8,Y8,AD8))+IF(AJ8&gt;10,10,AJ8)+IF(AN8&gt;5,5,AN8))+IF(SUM(AS8,AX8,BB8,BG8)&gt;30,30,SUM(AS8,AX8,BB8,BG8)),"")</f>
        <v>13</v>
      </c>
    </row>
    <row r="9" s="3" customFormat="1" ht="30" hidden="1" customHeight="1" spans="1:60">
      <c r="A9" s="22" t="s">
        <v>109</v>
      </c>
      <c r="B9" s="23" t="s">
        <v>110</v>
      </c>
      <c r="C9" s="23" t="s">
        <v>111</v>
      </c>
      <c r="D9" s="23" t="s">
        <v>112</v>
      </c>
      <c r="E9" s="23">
        <v>3.7</v>
      </c>
      <c r="F9" s="23"/>
      <c r="G9" s="23"/>
      <c r="H9" s="23" t="s">
        <v>47</v>
      </c>
      <c r="I9" s="23">
        <v>4</v>
      </c>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f>IF(G9+IF(SUM(I9,K9)&gt;10,10,SUM(I9,K9))+IF(O9&gt;10,10,O9)+IF(IF(SUM(U9,Y9,AD9)&gt;15,15,SUM(U9,Y9,AD9))+IF(AJ9&gt;10,10,AJ9)+IF(AN9&gt;5,5,AN9)&gt;30,30,IF(SUM(U9,Y9,AD9)&gt;15,15,SUM(U9,Y9,AD9))+IF(AJ9&gt;10,10,AJ9)+IF(AN9&gt;5,5,AN9))+IF(SUM(AS9,AX9,BB9,BG9)&gt;30,30,SUM(AS9,AX9,BB9,BG9))&gt;0,G9+IF(SUM(I9,K9)&gt;10,10,SUM(I9,K9))+IF(O9&gt;10,10,O9)+IF(IF(SUM(U9,Y9,AD9)&gt;15,15,SUM(U9,Y9,AD9))+IF(AJ9&gt;10,10,AJ9)+IF(AN9&gt;5,5,AN9)&gt;30,30,IF(SUM(U9,Y9,AD9)&gt;15,15,SUM(U9,Y9,AD9))+IF(AJ9&gt;10,10,AJ9)+IF(AN9&gt;5,5,AN9))+IF(SUM(AS9,AX9,BB9,BG9)&gt;30,30,SUM(AS9,AX9,BB9,BG9)),"")</f>
        <v>4</v>
      </c>
    </row>
    <row r="10" ht="73.9" hidden="1" customHeight="1" spans="1:60">
      <c r="A10" s="18" t="s">
        <v>113</v>
      </c>
      <c r="B10" s="19" t="s">
        <v>114</v>
      </c>
      <c r="C10" s="19" t="s">
        <v>63</v>
      </c>
      <c r="D10" s="19" t="s">
        <v>115</v>
      </c>
      <c r="E10" s="19">
        <v>3.8</v>
      </c>
      <c r="F10" s="19"/>
      <c r="G10" s="19"/>
      <c r="H10" s="19" t="s">
        <v>83</v>
      </c>
      <c r="I10" s="19">
        <v>3</v>
      </c>
      <c r="J10" s="35" t="s">
        <v>116</v>
      </c>
      <c r="K10" s="19">
        <v>8</v>
      </c>
      <c r="L10" s="19"/>
      <c r="M10" s="19"/>
      <c r="N10" s="19"/>
      <c r="O10" s="19"/>
      <c r="P10" s="19"/>
      <c r="Q10" s="19"/>
      <c r="R10" s="19"/>
      <c r="S10" s="19"/>
      <c r="T10" s="19"/>
      <c r="U10" s="19"/>
      <c r="V10" s="19"/>
      <c r="W10" s="19"/>
      <c r="X10" s="19"/>
      <c r="Y10" s="19"/>
      <c r="Z10" s="19" t="s">
        <v>117</v>
      </c>
      <c r="AA10" s="19" t="s">
        <v>42</v>
      </c>
      <c r="AB10" s="19" t="s">
        <v>50</v>
      </c>
      <c r="AC10" s="19" t="s">
        <v>70</v>
      </c>
      <c r="AD10" s="19">
        <v>1.5</v>
      </c>
      <c r="AE10" s="19"/>
      <c r="AF10" s="19"/>
      <c r="AG10" s="19"/>
      <c r="AH10" s="19"/>
      <c r="AI10" s="19"/>
      <c r="AJ10" s="19"/>
      <c r="AK10" s="19"/>
      <c r="AL10" s="19"/>
      <c r="AM10" s="19"/>
      <c r="AN10" s="19"/>
      <c r="AO10" s="19"/>
      <c r="AP10" s="19"/>
      <c r="AQ10" s="19"/>
      <c r="AR10" s="19"/>
      <c r="AS10" s="19"/>
      <c r="AT10" s="19"/>
      <c r="AU10" s="19"/>
      <c r="AV10" s="19"/>
      <c r="AW10" s="19"/>
      <c r="AX10" s="19"/>
      <c r="AY10" s="48" t="s">
        <v>118</v>
      </c>
      <c r="AZ10" s="19" t="s">
        <v>119</v>
      </c>
      <c r="BA10" s="19" t="s">
        <v>120</v>
      </c>
      <c r="BB10" s="19">
        <v>10.25</v>
      </c>
      <c r="BC10" s="19"/>
      <c r="BD10" s="19"/>
      <c r="BE10" s="19"/>
      <c r="BF10" s="19"/>
      <c r="BG10" s="19"/>
      <c r="BH10" s="19">
        <f>IF(G10+IF(SUM(I10,K10)&gt;10,10,SUM(I10,K10))+IF(O10&gt;10,10,O10)+IF(IF(SUM(U10,Y10,AD10)&gt;15,15,SUM(U10,Y10,AD10))+IF(AJ10&gt;10,10,AJ10)+IF(AN10&gt;5,5,AN10)&gt;30,30,IF(SUM(U10,Y10,AD10)&gt;15,15,SUM(U10,Y10,AD10))+IF(AJ10&gt;10,10,AJ10)+IF(AN10&gt;5,5,AN10))+IF(SUM(AS10,AX10,BB10,BG10)&gt;30,30,SUM(AS10,AX10,BB10,BG10))&gt;0,G10+IF(SUM(I10,K10)&gt;10,10,SUM(I10,K10))+IF(O10&gt;10,10,O10)+IF(IF(SUM(U10,Y10,AD10)&gt;15,15,SUM(U10,Y10,AD10))+IF(AJ10&gt;10,10,AJ10)+IF(AN10&gt;5,5,AN10)&gt;30,30,IF(SUM(U10,Y10,AD10)&gt;15,15,SUM(U10,Y10,AD10))+IF(AJ10&gt;10,10,AJ10)+IF(AN10&gt;5,5,AN10))+IF(SUM(AS10,AX10,BB10,BG10)&gt;30,30,SUM(AS10,AX10,BB10,BG10)),"")</f>
        <v>21.75</v>
      </c>
    </row>
    <row r="11" s="2" customFormat="1" ht="30" hidden="1" customHeight="1" spans="1:62">
      <c r="A11" s="20" t="s">
        <v>121</v>
      </c>
      <c r="B11" s="21" t="s">
        <v>122</v>
      </c>
      <c r="C11" s="21" t="s">
        <v>111</v>
      </c>
      <c r="D11" s="21" t="s">
        <v>112</v>
      </c>
      <c r="E11" s="21">
        <v>3.5</v>
      </c>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v>0</v>
      </c>
      <c r="BI11" s="53" t="s">
        <v>91</v>
      </c>
      <c r="BJ11" s="53" t="s">
        <v>92</v>
      </c>
    </row>
    <row r="12" ht="84" customHeight="1" spans="1:63">
      <c r="A12" s="18" t="s">
        <v>123</v>
      </c>
      <c r="B12" s="19" t="s">
        <v>124</v>
      </c>
      <c r="C12" s="19" t="s">
        <v>125</v>
      </c>
      <c r="D12" s="19" t="s">
        <v>126</v>
      </c>
      <c r="E12" s="19">
        <v>3.8</v>
      </c>
      <c r="F12" s="19"/>
      <c r="G12" s="19"/>
      <c r="H12" s="19" t="s">
        <v>47</v>
      </c>
      <c r="I12" s="19">
        <v>4</v>
      </c>
      <c r="J12" s="19" t="s">
        <v>104</v>
      </c>
      <c r="K12" s="19">
        <v>10</v>
      </c>
      <c r="L12" s="19"/>
      <c r="M12" s="19"/>
      <c r="N12" s="19"/>
      <c r="O12" s="19"/>
      <c r="P12" s="19"/>
      <c r="Q12" s="19"/>
      <c r="R12" s="19"/>
      <c r="S12" s="19"/>
      <c r="T12" s="19"/>
      <c r="U12" s="19"/>
      <c r="V12" s="19" t="s">
        <v>127</v>
      </c>
      <c r="W12" s="19" t="s">
        <v>50</v>
      </c>
      <c r="X12" s="19" t="s">
        <v>51</v>
      </c>
      <c r="Y12" s="19">
        <v>4</v>
      </c>
      <c r="Z12" s="19"/>
      <c r="AA12" s="19"/>
      <c r="AB12" s="19"/>
      <c r="AC12" s="19"/>
      <c r="AD12" s="19"/>
      <c r="AE12" s="19" t="s">
        <v>128</v>
      </c>
      <c r="AF12" s="19" t="s">
        <v>129</v>
      </c>
      <c r="AG12" s="19" t="s">
        <v>130</v>
      </c>
      <c r="AH12" s="19" t="s">
        <v>131</v>
      </c>
      <c r="AI12" s="19" t="s">
        <v>88</v>
      </c>
      <c r="AJ12" s="19">
        <v>5</v>
      </c>
      <c r="AK12" s="19"/>
      <c r="AL12" s="19"/>
      <c r="AM12" s="19"/>
      <c r="AN12" s="19"/>
      <c r="AO12" s="19" t="s">
        <v>132</v>
      </c>
      <c r="AP12" s="19" t="s">
        <v>98</v>
      </c>
      <c r="AQ12" s="19" t="s">
        <v>133</v>
      </c>
      <c r="AR12" s="19" t="s">
        <v>88</v>
      </c>
      <c r="AS12" s="19">
        <v>1</v>
      </c>
      <c r="AT12" s="19" t="s">
        <v>134</v>
      </c>
      <c r="AU12" s="19" t="s">
        <v>135</v>
      </c>
      <c r="AV12" s="19" t="s">
        <v>107</v>
      </c>
      <c r="AW12" s="19" t="s">
        <v>78</v>
      </c>
      <c r="AX12" s="19">
        <v>6</v>
      </c>
      <c r="AY12" s="19" t="s">
        <v>136</v>
      </c>
      <c r="AZ12" s="19" t="s">
        <v>135</v>
      </c>
      <c r="BA12" s="19" t="s">
        <v>137</v>
      </c>
      <c r="BB12" s="19">
        <v>0.5</v>
      </c>
      <c r="BC12" s="19"/>
      <c r="BD12" s="19"/>
      <c r="BE12" s="19"/>
      <c r="BF12" s="19"/>
      <c r="BG12" s="19"/>
      <c r="BH12" s="19">
        <f>IF(G12+IF(SUM(I12,K12)&gt;10,10,SUM(I12,K12))+IF(O12&gt;10,10,O12)+IF(IF(SUM(U12,Y12,AD12)&gt;15,15,SUM(U12,Y12,AD12))+IF(AJ12&gt;10,10,AJ12)+IF(AN12&gt;5,5,AN12)&gt;30,30,IF(SUM(U12,Y12,AD12)&gt;15,15,SUM(U12,Y12,AD12))+IF(AJ12&gt;10,10,AJ12)+IF(AN12&gt;5,5,AN12))+IF(SUM(AS12,AX12,BB12,BG12)&gt;30,30,SUM(AS12,AX12,BB12,BG12))&gt;0,G12+IF(SUM(I12,K12)&gt;10,10,SUM(I12,K12))+IF(O12&gt;10,10,O12)+IF(IF(SUM(U12,Y12,AD12)&gt;15,15,SUM(U12,Y12,AD12))+IF(AJ12&gt;10,10,AJ12)+IF(AN12&gt;5,5,AN12)&gt;30,30,IF(SUM(U12,Y12,AD12)&gt;15,15,SUM(U12,Y12,AD12))+IF(AJ12&gt;10,10,AJ12)+IF(AN12&gt;5,5,AN12))+IF(SUM(AS12,AX12,BB12,BG12)&gt;30,30,SUM(AS12,AX12,BB12,BG12)),"")</f>
        <v>26.5</v>
      </c>
      <c r="BI12" s="54"/>
      <c r="BJ12" s="54"/>
      <c r="BK12" s="54"/>
    </row>
    <row r="13" ht="145.5" hidden="1" customHeight="1" spans="1:62">
      <c r="A13" s="18" t="s">
        <v>138</v>
      </c>
      <c r="B13" s="19" t="s">
        <v>139</v>
      </c>
      <c r="C13" s="19" t="s">
        <v>140</v>
      </c>
      <c r="D13" s="19" t="s">
        <v>141</v>
      </c>
      <c r="E13" s="19">
        <v>3.8</v>
      </c>
      <c r="F13" s="19"/>
      <c r="G13" s="19"/>
      <c r="H13" s="19" t="s">
        <v>47</v>
      </c>
      <c r="I13" s="19">
        <v>4</v>
      </c>
      <c r="J13" s="19" t="s">
        <v>116</v>
      </c>
      <c r="K13" s="19">
        <v>8</v>
      </c>
      <c r="L13" s="19"/>
      <c r="M13" s="19"/>
      <c r="N13" s="19"/>
      <c r="O13" s="19"/>
      <c r="P13" s="19" t="s">
        <v>142</v>
      </c>
      <c r="Q13" s="19" t="s">
        <v>67</v>
      </c>
      <c r="R13" s="19" t="s">
        <v>68</v>
      </c>
      <c r="S13" s="19" t="s">
        <v>50</v>
      </c>
      <c r="T13" s="19" t="s">
        <v>70</v>
      </c>
      <c r="U13" s="19">
        <v>6</v>
      </c>
      <c r="V13" s="19"/>
      <c r="W13" s="19"/>
      <c r="X13" s="19"/>
      <c r="Y13" s="19"/>
      <c r="Z13" s="19" t="s">
        <v>143</v>
      </c>
      <c r="AA13" s="19" t="s">
        <v>144</v>
      </c>
      <c r="AB13" s="19" t="s">
        <v>145</v>
      </c>
      <c r="AC13" s="19" t="s">
        <v>146</v>
      </c>
      <c r="AD13" s="19">
        <v>2</v>
      </c>
      <c r="AE13" s="19"/>
      <c r="AF13" s="19"/>
      <c r="AG13" s="19"/>
      <c r="AH13" s="19"/>
      <c r="AI13" s="19"/>
      <c r="AJ13" s="19"/>
      <c r="AK13" s="19" t="s">
        <v>147</v>
      </c>
      <c r="AL13" s="19" t="s">
        <v>148</v>
      </c>
      <c r="AM13" s="19" t="s">
        <v>149</v>
      </c>
      <c r="AN13" s="19">
        <v>5</v>
      </c>
      <c r="AO13" s="19" t="s">
        <v>150</v>
      </c>
      <c r="AP13" s="19" t="s">
        <v>151</v>
      </c>
      <c r="AQ13" s="19" t="s">
        <v>152</v>
      </c>
      <c r="AR13" s="19" t="s">
        <v>153</v>
      </c>
      <c r="AS13" s="19">
        <v>18</v>
      </c>
      <c r="AT13" s="19"/>
      <c r="AU13" s="19"/>
      <c r="AV13" s="19"/>
      <c r="AW13" s="19"/>
      <c r="AX13" s="19"/>
      <c r="AY13" s="19" t="s">
        <v>154</v>
      </c>
      <c r="AZ13" s="19" t="s">
        <v>155</v>
      </c>
      <c r="BA13" s="19" t="s">
        <v>156</v>
      </c>
      <c r="BB13" s="19">
        <v>4.25</v>
      </c>
      <c r="BC13" s="19" t="s">
        <v>157</v>
      </c>
      <c r="BD13" s="19" t="s">
        <v>158</v>
      </c>
      <c r="BE13" s="19" t="s">
        <v>159</v>
      </c>
      <c r="BF13" s="19" t="s">
        <v>160</v>
      </c>
      <c r="BG13" s="19">
        <v>4.5</v>
      </c>
      <c r="BH13" s="19">
        <f>IF(G13+IF(SUM(I13,K13)&gt;10,10,SUM(I13,K13))+IF(O13&gt;10,10,O13)+IF(IF(SUM(U13,Y13,AD13)&gt;15,15,SUM(U13,Y13,AD13))+IF(AJ13&gt;10,10,AJ13)+IF(AN13&gt;5,5,AN13)&gt;30,30,IF(SUM(U13,Y13,AD13)&gt;15,15,SUM(U13,Y13,AD13))+IF(AJ13&gt;10,10,AJ13)+IF(AN13&gt;5,5,AN13))+IF(SUM(AS13,AX13,BB13,BG13)&gt;30,30,SUM(AS13,AX13,BB13,BG13))&gt;0,G13+IF(SUM(I13,K13)&gt;10,10,SUM(I13,K13))+IF(O13&gt;10,10,O13)+IF(IF(SUM(U13,Y13,AD13)&gt;15,15,SUM(U13,Y13,AD13))+IF(AJ13&gt;10,10,AJ13)+IF(AN13&gt;5,5,AN13)&gt;30,30,IF(SUM(U13,Y13,AD13)&gt;15,15,SUM(U13,Y13,AD13))+IF(AJ13&gt;10,10,AJ13)+IF(AN13&gt;5,5,AN13))+IF(SUM(AS13,AX13,BB13,BG13)&gt;30,30,SUM(AS13,AX13,BB13,BG13)),"")</f>
        <v>49.75</v>
      </c>
      <c r="BI13" s="55" t="s">
        <v>161</v>
      </c>
      <c r="BJ13" s="55" t="s">
        <v>125</v>
      </c>
    </row>
    <row r="14" ht="30" hidden="1" customHeight="1" spans="1:62">
      <c r="A14" s="18" t="s">
        <v>162</v>
      </c>
      <c r="B14" s="19" t="s">
        <v>163</v>
      </c>
      <c r="C14" s="19" t="s">
        <v>164</v>
      </c>
      <c r="D14" s="19" t="s">
        <v>165</v>
      </c>
      <c r="E14" s="19">
        <v>3.8</v>
      </c>
      <c r="F14" s="19"/>
      <c r="G14" s="19"/>
      <c r="H14" s="19" t="s">
        <v>83</v>
      </c>
      <c r="I14" s="19">
        <v>3</v>
      </c>
      <c r="J14" s="19" t="s">
        <v>104</v>
      </c>
      <c r="K14" s="19">
        <v>5</v>
      </c>
      <c r="L14" s="19"/>
      <c r="M14" s="19"/>
      <c r="N14" s="19"/>
      <c r="O14" s="19"/>
      <c r="P14" s="19" t="s">
        <v>166</v>
      </c>
      <c r="Q14" s="19" t="s">
        <v>67</v>
      </c>
      <c r="R14" s="19" t="s">
        <v>42</v>
      </c>
      <c r="S14" s="19" t="s">
        <v>50</v>
      </c>
      <c r="T14" s="19" t="s">
        <v>51</v>
      </c>
      <c r="U14" s="19">
        <v>2</v>
      </c>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f>IF(G14+IF(SUM(I14,K14)&gt;10,10,SUM(I14,K14))+IF(O14&gt;10,10,O14)+IF(IF(SUM(U14,Y14,AD14)&gt;15,15,SUM(U14,Y14,AD14))+IF(AJ14&gt;10,10,AJ14)+IF(AN14&gt;5,5,AN14)&gt;30,30,IF(SUM(U14,Y14,AD14)&gt;15,15,SUM(U14,Y14,AD14))+IF(AJ14&gt;10,10,AJ14)+IF(AN14&gt;5,5,AN14))+IF(SUM(AS14,AX14,BB14,BG14)&gt;30,30,SUM(AS14,AX14,BB14,BG14))&gt;0,G14+IF(SUM(I14,K14)&gt;10,10,SUM(I14,K14))+IF(O14&gt;10,10,O14)+IF(IF(SUM(U14,Y14,AD14)&gt;15,15,SUM(U14,Y14,AD14))+IF(AJ14&gt;10,10,AJ14)+IF(AN14&gt;5,5,AN14)&gt;30,30,IF(SUM(U14,Y14,AD14)&gt;15,15,SUM(U14,Y14,AD14))+IF(AJ14&gt;10,10,AJ14)+IF(AN14&gt;5,5,AN14))+IF(SUM(AS14,AX14,BB14,BG14)&gt;30,30,SUM(AS14,AX14,BB14,BG14)),"")</f>
        <v>10</v>
      </c>
      <c r="BI14" s="19" t="s">
        <v>167</v>
      </c>
      <c r="BJ14" s="19" t="s">
        <v>125</v>
      </c>
    </row>
    <row r="15" ht="30" hidden="1" customHeight="1" spans="1:62">
      <c r="A15" s="18" t="s">
        <v>168</v>
      </c>
      <c r="B15" s="19" t="s">
        <v>169</v>
      </c>
      <c r="C15" s="19" t="s">
        <v>63</v>
      </c>
      <c r="D15" s="10" t="s">
        <v>170</v>
      </c>
      <c r="E15" s="19">
        <v>3.7</v>
      </c>
      <c r="F15" s="19"/>
      <c r="G15" s="19"/>
      <c r="H15" s="19" t="s">
        <v>47</v>
      </c>
      <c r="I15" s="19">
        <v>4</v>
      </c>
      <c r="J15" s="19" t="s">
        <v>104</v>
      </c>
      <c r="K15" s="19">
        <v>5</v>
      </c>
      <c r="L15" s="19"/>
      <c r="M15" s="19"/>
      <c r="N15" s="19"/>
      <c r="O15" s="19"/>
      <c r="P15" s="19"/>
      <c r="Q15" s="19"/>
      <c r="R15" s="19"/>
      <c r="S15" s="19"/>
      <c r="T15" s="19"/>
      <c r="U15" s="19"/>
      <c r="V15" s="19"/>
      <c r="W15" s="19"/>
      <c r="X15" s="19"/>
      <c r="Y15" s="19"/>
      <c r="Z15" s="19" t="s">
        <v>171</v>
      </c>
      <c r="AA15" s="19" t="s">
        <v>42</v>
      </c>
      <c r="AB15" s="19" t="s">
        <v>50</v>
      </c>
      <c r="AC15" s="19" t="s">
        <v>51</v>
      </c>
      <c r="AD15" s="19">
        <v>0.5</v>
      </c>
      <c r="AE15" s="19"/>
      <c r="AF15" s="19"/>
      <c r="AG15" s="19"/>
      <c r="AH15" s="19"/>
      <c r="AI15" s="19"/>
      <c r="AJ15" s="19"/>
      <c r="AK15" s="19"/>
      <c r="AL15" s="19"/>
      <c r="AM15" s="19"/>
      <c r="AN15" s="19"/>
      <c r="AO15" s="19" t="s">
        <v>172</v>
      </c>
      <c r="AP15" s="19" t="s">
        <v>98</v>
      </c>
      <c r="AQ15" s="19" t="s">
        <v>137</v>
      </c>
      <c r="AR15" s="19" t="s">
        <v>108</v>
      </c>
      <c r="AS15" s="19">
        <v>0.5</v>
      </c>
      <c r="AT15" s="19" t="s">
        <v>173</v>
      </c>
      <c r="AU15" s="19" t="s">
        <v>135</v>
      </c>
      <c r="AV15" s="19" t="s">
        <v>133</v>
      </c>
      <c r="AW15" s="19" t="s">
        <v>78</v>
      </c>
      <c r="AX15" s="19">
        <v>1</v>
      </c>
      <c r="AY15" s="19" t="s">
        <v>174</v>
      </c>
      <c r="AZ15" s="19" t="s">
        <v>135</v>
      </c>
      <c r="BA15" s="19" t="s">
        <v>133</v>
      </c>
      <c r="BB15" s="19">
        <v>0.25</v>
      </c>
      <c r="BC15" s="19"/>
      <c r="BD15" s="19"/>
      <c r="BE15" s="19"/>
      <c r="BF15" s="19"/>
      <c r="BG15" s="19"/>
      <c r="BH15" s="19">
        <f>IF(G15+IF(SUM(I15,K15)&gt;10,10,SUM(I15,K15))+IF(O15&gt;10,10,O15)+IF(IF(SUM(U15,Y15,AD15)&gt;15,15,SUM(U15,Y15,AD15))+IF(AJ15&gt;10,10,AJ15)+IF(AN15&gt;5,5,AN15)&gt;30,30,IF(SUM(U15,Y15,AD15)&gt;15,15,SUM(U15,Y15,AD15))+IF(AJ15&gt;10,10,AJ15)+IF(AN15&gt;5,5,AN15))+IF(SUM(AS15,AX15,BB15,BG15)&gt;30,30,SUM(AS15,AX15,BB15,BG15))&gt;0,G15+IF(SUM(I15,K15)&gt;10,10,SUM(I15,K15))+IF(O15&gt;10,10,O15)+IF(IF(SUM(U15,Y15,AD15)&gt;15,15,SUM(U15,Y15,AD15))+IF(AJ15&gt;10,10,AJ15)+IF(AN15&gt;5,5,AN15)&gt;30,30,IF(SUM(U15,Y15,AD15)&gt;15,15,SUM(U15,Y15,AD15))+IF(AJ15&gt;10,10,AJ15)+IF(AN15&gt;5,5,AN15))+IF(SUM(AS15,AX15,BB15,BG15)&gt;30,30,SUM(AS15,AX15,BB15,BG15)),"")</f>
        <v>11.25</v>
      </c>
      <c r="BI15" s="19" t="s">
        <v>175</v>
      </c>
      <c r="BJ15" s="19" t="s">
        <v>125</v>
      </c>
    </row>
    <row r="16" ht="78.75" hidden="1" customHeight="1" spans="1:62">
      <c r="A16" s="18" t="s">
        <v>176</v>
      </c>
      <c r="B16" s="19" t="s">
        <v>177</v>
      </c>
      <c r="C16" s="19" t="s">
        <v>95</v>
      </c>
      <c r="D16" s="19" t="s">
        <v>96</v>
      </c>
      <c r="E16" s="19">
        <v>3.6</v>
      </c>
      <c r="F16" s="19"/>
      <c r="G16" s="19"/>
      <c r="H16" s="19" t="s">
        <v>47</v>
      </c>
      <c r="I16" s="19">
        <v>4</v>
      </c>
      <c r="J16" s="19" t="s">
        <v>178</v>
      </c>
      <c r="K16" s="19">
        <v>8</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t="s">
        <v>179</v>
      </c>
      <c r="BD16" s="10" t="s">
        <v>180</v>
      </c>
      <c r="BE16" s="10" t="s">
        <v>181</v>
      </c>
      <c r="BF16" s="10" t="s">
        <v>182</v>
      </c>
      <c r="BG16" s="19">
        <v>6.25</v>
      </c>
      <c r="BH16" s="19">
        <v>18.25</v>
      </c>
      <c r="BI16" s="19" t="s">
        <v>183</v>
      </c>
      <c r="BJ16" s="19" t="s">
        <v>125</v>
      </c>
    </row>
    <row r="17" ht="30" hidden="1" customHeight="1" spans="1:62">
      <c r="A17" s="18" t="s">
        <v>184</v>
      </c>
      <c r="B17" s="19" t="s">
        <v>185</v>
      </c>
      <c r="C17" s="19" t="s">
        <v>186</v>
      </c>
      <c r="D17" s="19" t="s">
        <v>187</v>
      </c>
      <c r="E17" s="19">
        <v>3.7</v>
      </c>
      <c r="F17" s="19"/>
      <c r="G17" s="19"/>
      <c r="H17" s="19" t="s">
        <v>83</v>
      </c>
      <c r="I17" s="19">
        <v>3</v>
      </c>
      <c r="J17" s="19"/>
      <c r="K17" s="19"/>
      <c r="L17" s="19"/>
      <c r="M17" s="19"/>
      <c r="N17" s="19"/>
      <c r="O17" s="19"/>
      <c r="P17" s="19"/>
      <c r="Q17" s="19"/>
      <c r="R17" s="19"/>
      <c r="S17" s="19"/>
      <c r="T17" s="19"/>
      <c r="U17" s="19"/>
      <c r="V17" s="19"/>
      <c r="W17" s="19"/>
      <c r="X17" s="19"/>
      <c r="Y17" s="19"/>
      <c r="Z17" s="19" t="s">
        <v>188</v>
      </c>
      <c r="AA17" s="19" t="s">
        <v>68</v>
      </c>
      <c r="AB17" s="19" t="s">
        <v>50</v>
      </c>
      <c r="AC17" s="19" t="s">
        <v>51</v>
      </c>
      <c r="AD17" s="19">
        <v>1</v>
      </c>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t="s">
        <v>189</v>
      </c>
      <c r="BD17" s="19" t="s">
        <v>67</v>
      </c>
      <c r="BE17" s="19" t="s">
        <v>77</v>
      </c>
      <c r="BF17" s="19" t="s">
        <v>78</v>
      </c>
      <c r="BG17" s="19">
        <v>0.5</v>
      </c>
      <c r="BH17" s="19">
        <f>IF(G17+IF(SUM(I17,K17)&gt;10,10,SUM(I17,K17))+IF(O17&gt;10,10,O17)+IF(IF(SUM(U17,Y17,AD17)&gt;15,15,SUM(U17,Y17,AD17))+IF(AJ17&gt;10,10,AJ17)+IF(AN17&gt;5,5,AN17)&gt;30,30,IF(SUM(U17,Y17,AD17)&gt;15,15,SUM(U17,Y17,AD17))+IF(AJ17&gt;10,10,AJ17)+IF(AN17&gt;5,5,AN17))+IF(SUM(AS17,AX17,BB17,BG17)&gt;30,30,SUM(AS17,AX17,BB17,BG17))&gt;0,G17+IF(SUM(I17,K17)&gt;10,10,SUM(I17,K17))+IF(O17&gt;10,10,O17)+IF(IF(SUM(U17,Y17,AD17)&gt;15,15,SUM(U17,Y17,AD17))+IF(AJ17&gt;10,10,AJ17)+IF(AN17&gt;5,5,AN17)&gt;30,30,IF(SUM(U17,Y17,AD17)&gt;15,15,SUM(U17,Y17,AD17))+IF(AJ17&gt;10,10,AJ17)+IF(AN17&gt;5,5,AN17))+IF(SUM(AS17,AX17,BB17,BG17)&gt;30,30,SUM(AS17,AX17,BB17,BG17)),"")</f>
        <v>4.5</v>
      </c>
      <c r="BI17" s="19" t="s">
        <v>190</v>
      </c>
      <c r="BJ17" s="19" t="s">
        <v>191</v>
      </c>
    </row>
    <row r="18" ht="54.6" hidden="1" customHeight="1" spans="1:62">
      <c r="A18" s="18" t="s">
        <v>192</v>
      </c>
      <c r="B18" s="19" t="s">
        <v>193</v>
      </c>
      <c r="C18" s="19" t="s">
        <v>45</v>
      </c>
      <c r="D18" s="19" t="s">
        <v>194</v>
      </c>
      <c r="E18" s="19">
        <v>3.7</v>
      </c>
      <c r="F18" s="19"/>
      <c r="G18" s="19"/>
      <c r="H18" s="19" t="s">
        <v>47</v>
      </c>
      <c r="I18" s="19">
        <v>4</v>
      </c>
      <c r="J18" s="19" t="s">
        <v>104</v>
      </c>
      <c r="K18" s="19">
        <v>5</v>
      </c>
      <c r="L18" s="19"/>
      <c r="M18" s="19"/>
      <c r="N18" s="19"/>
      <c r="O18" s="19"/>
      <c r="P18" s="19"/>
      <c r="Q18" s="19"/>
      <c r="R18" s="19"/>
      <c r="S18" s="19"/>
      <c r="T18" s="19"/>
      <c r="U18" s="19"/>
      <c r="V18" s="19"/>
      <c r="W18" s="19"/>
      <c r="X18" s="19"/>
      <c r="Y18" s="19"/>
      <c r="Z18" s="19" t="s">
        <v>195</v>
      </c>
      <c r="AA18" s="19" t="s">
        <v>42</v>
      </c>
      <c r="AB18" s="19" t="s">
        <v>50</v>
      </c>
      <c r="AC18" s="19" t="s">
        <v>51</v>
      </c>
      <c r="AD18" s="19">
        <v>0.5</v>
      </c>
      <c r="AE18" s="19" t="s">
        <v>196</v>
      </c>
      <c r="AF18" s="19" t="s">
        <v>197</v>
      </c>
      <c r="AG18" s="19" t="s">
        <v>198</v>
      </c>
      <c r="AH18" s="19" t="s">
        <v>55</v>
      </c>
      <c r="AI18" s="19" t="s">
        <v>56</v>
      </c>
      <c r="AJ18" s="19">
        <v>1.5</v>
      </c>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f>IF(G18+IF(SUM(I18,K18)&gt;10,10,SUM(I18,K18))+IF(O18&gt;10,10,O18)+IF(IF(SUM(U18,Y18,AD18)&gt;15,15,SUM(U18,Y18,AD18))+IF(AJ18&gt;10,10,AJ18)+IF(AN18&gt;5,5,AN18)&gt;30,30,IF(SUM(U18,Y18,AD18)&gt;15,15,SUM(U18,Y18,AD18))+IF(AJ18&gt;10,10,AJ18)+IF(AN18&gt;5,5,AN18))+IF(SUM(AS18,AX18,BB18,BG18)&gt;30,30,SUM(AS18,AX18,BB18,BG18))&gt;0,G18+IF(SUM(I18,K18)&gt;10,10,SUM(I18,K18))+IF(O18&gt;10,10,O18)+IF(IF(SUM(U18,Y18,AD18)&gt;15,15,SUM(U18,Y18,AD18))+IF(AJ18&gt;10,10,AJ18)+IF(AN18&gt;5,5,AN18)&gt;30,30,IF(SUM(U18,Y18,AD18)&gt;15,15,SUM(U18,Y18,AD18))+IF(AJ18&gt;10,10,AJ18)+IF(AN18&gt;5,5,AN18))+IF(SUM(AS18,AX18,BB18,BG18)&gt;30,30,SUM(AS18,AX18,BB18,BG18)),"")</f>
        <v>11</v>
      </c>
      <c r="BI18" s="41" t="s">
        <v>199</v>
      </c>
      <c r="BJ18" s="41" t="s">
        <v>125</v>
      </c>
    </row>
    <row r="19" ht="30" customHeight="1" spans="1:63">
      <c r="A19" s="18" t="s">
        <v>200</v>
      </c>
      <c r="B19" s="19" t="s">
        <v>161</v>
      </c>
      <c r="C19" s="19" t="s">
        <v>125</v>
      </c>
      <c r="D19" s="19" t="s">
        <v>201</v>
      </c>
      <c r="E19" s="19">
        <v>3.6</v>
      </c>
      <c r="F19" s="19"/>
      <c r="G19" s="19"/>
      <c r="H19" s="19" t="s">
        <v>47</v>
      </c>
      <c r="I19" s="19">
        <v>4</v>
      </c>
      <c r="J19" s="19" t="s">
        <v>104</v>
      </c>
      <c r="K19" s="19">
        <v>5</v>
      </c>
      <c r="L19" s="19"/>
      <c r="M19" s="19"/>
      <c r="N19" s="19"/>
      <c r="O19" s="19"/>
      <c r="P19" s="19" t="s">
        <v>202</v>
      </c>
      <c r="Q19" s="19" t="s">
        <v>203</v>
      </c>
      <c r="R19" s="19" t="s">
        <v>42</v>
      </c>
      <c r="S19" s="19" t="s">
        <v>50</v>
      </c>
      <c r="T19" s="19" t="s">
        <v>51</v>
      </c>
      <c r="U19" s="19">
        <v>2.5</v>
      </c>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f>IF(G19+IF(SUM(I19,K19)&gt;10,10,SUM(I19,K19))+IF(O19&gt;10,10,O19)+IF(IF(SUM(U19,Y19,AD19)&gt;15,15,SUM(U19,Y19,AD19))+IF(AJ19&gt;10,10,AJ19)+IF(AN19&gt;5,5,AN19)&gt;30,30,IF(SUM(U19,Y19,AD19)&gt;15,15,SUM(U19,Y19,AD19))+IF(AJ19&gt;10,10,AJ19)+IF(AN19&gt;5,5,AN19))+IF(SUM(AS19,AX19,BB19,BG19)&gt;30,30,SUM(AS19,AX19,BB19,BG19))&gt;0,G19+IF(SUM(I19,K19)&gt;10,10,SUM(I19,K19))+IF(O19&gt;10,10,O19)+IF(IF(SUM(U19,Y19,AD19)&gt;15,15,SUM(U19,Y19,AD19))+IF(AJ19&gt;10,10,AJ19)+IF(AN19&gt;5,5,AN19)&gt;30,30,IF(SUM(U19,Y19,AD19)&gt;15,15,SUM(U19,Y19,AD19))+IF(AJ19&gt;10,10,AJ19)+IF(AN19&gt;5,5,AN19))+IF(SUM(AS19,AX19,BB19,BG19)&gt;30,30,SUM(AS19,AX19,BB19,BG19)),"")</f>
        <v>11.5</v>
      </c>
      <c r="BI19" s="54"/>
      <c r="BJ19" s="54"/>
      <c r="BK19" s="54"/>
    </row>
    <row r="20" ht="30" customHeight="1" spans="1:63">
      <c r="A20" s="18" t="s">
        <v>204</v>
      </c>
      <c r="B20" s="19" t="s">
        <v>167</v>
      </c>
      <c r="C20" s="19" t="s">
        <v>125</v>
      </c>
      <c r="D20" s="19" t="s">
        <v>205</v>
      </c>
      <c r="E20" s="19">
        <v>3.6</v>
      </c>
      <c r="F20" s="19"/>
      <c r="G20" s="19"/>
      <c r="H20" s="19" t="s">
        <v>47</v>
      </c>
      <c r="I20" s="19">
        <v>4</v>
      </c>
      <c r="J20" s="19" t="s">
        <v>104</v>
      </c>
      <c r="K20" s="19">
        <v>5</v>
      </c>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f>IF(G20+IF(SUM(I20,K20)&gt;10,10,SUM(I20,K20))+IF(O20&gt;10,10,O20)+IF(IF(SUM(U20,Y20,AD20)&gt;15,15,SUM(U20,Y20,AD20))+IF(AJ20&gt;10,10,AJ20)+IF(AN20&gt;5,5,AN20)&gt;30,30,IF(SUM(U20,Y20,AD20)&gt;15,15,SUM(U20,Y20,AD20))+IF(AJ20&gt;10,10,AJ20)+IF(AN20&gt;5,5,AN20))+IF(SUM(AS20,AX20,BB20,BG20)&gt;30,30,SUM(AS20,AX20,BB20,BG20))&gt;0,G20+IF(SUM(I20,K20)&gt;10,10,SUM(I20,K20))+IF(O20&gt;10,10,O20)+IF(IF(SUM(U20,Y20,AD20)&gt;15,15,SUM(U20,Y20,AD20))+IF(AJ20&gt;10,10,AJ20)+IF(AN20&gt;5,5,AN20)&gt;30,30,IF(SUM(U20,Y20,AD20)&gt;15,15,SUM(U20,Y20,AD20))+IF(AJ20&gt;10,10,AJ20)+IF(AN20&gt;5,5,AN20))+IF(SUM(AS20,AX20,BB20,BG20)&gt;30,30,SUM(AS20,AX20,BB20,BG20)),"")</f>
        <v>9</v>
      </c>
      <c r="BI20" s="54"/>
      <c r="BJ20" s="54"/>
      <c r="BK20" s="54"/>
    </row>
    <row r="21" ht="30" hidden="1" customHeight="1" spans="1:63">
      <c r="A21" s="18" t="s">
        <v>206</v>
      </c>
      <c r="B21" s="19" t="s">
        <v>207</v>
      </c>
      <c r="C21" s="19" t="s">
        <v>63</v>
      </c>
      <c r="D21" s="19" t="s">
        <v>208</v>
      </c>
      <c r="E21" s="19">
        <v>3.9</v>
      </c>
      <c r="F21" s="19"/>
      <c r="G21" s="19"/>
      <c r="H21" s="19" t="s">
        <v>47</v>
      </c>
      <c r="I21" s="19">
        <v>4</v>
      </c>
      <c r="J21" s="19" t="s">
        <v>104</v>
      </c>
      <c r="K21" s="19">
        <v>5</v>
      </c>
      <c r="L21" s="19"/>
      <c r="M21" s="19"/>
      <c r="N21" s="19"/>
      <c r="O21" s="19"/>
      <c r="P21" s="19"/>
      <c r="Q21" s="19"/>
      <c r="R21" s="19"/>
      <c r="S21" s="19"/>
      <c r="T21" s="19"/>
      <c r="U21" s="19"/>
      <c r="V21" s="19"/>
      <c r="W21" s="19"/>
      <c r="X21" s="19"/>
      <c r="Y21" s="19"/>
      <c r="Z21" s="19" t="s">
        <v>209</v>
      </c>
      <c r="AA21" s="19" t="s">
        <v>42</v>
      </c>
      <c r="AB21" s="19" t="s">
        <v>50</v>
      </c>
      <c r="AC21" s="19" t="s">
        <v>51</v>
      </c>
      <c r="AD21" s="19">
        <v>0.5</v>
      </c>
      <c r="AE21" s="19" t="s">
        <v>210</v>
      </c>
      <c r="AF21" s="19" t="s">
        <v>211</v>
      </c>
      <c r="AG21" s="19" t="s">
        <v>212</v>
      </c>
      <c r="AH21" s="19" t="s">
        <v>55</v>
      </c>
      <c r="AI21" s="19" t="s">
        <v>213</v>
      </c>
      <c r="AJ21" s="19">
        <v>3.5</v>
      </c>
      <c r="AK21" s="19"/>
      <c r="AL21" s="19"/>
      <c r="AM21" s="19"/>
      <c r="AN21" s="19"/>
      <c r="AO21" s="19" t="s">
        <v>214</v>
      </c>
      <c r="AP21" s="19" t="s">
        <v>215</v>
      </c>
      <c r="AQ21" s="19" t="s">
        <v>216</v>
      </c>
      <c r="AR21" s="19" t="s">
        <v>217</v>
      </c>
      <c r="AS21" s="19">
        <v>0.5</v>
      </c>
      <c r="AT21" s="19" t="s">
        <v>218</v>
      </c>
      <c r="AU21" s="19" t="s">
        <v>67</v>
      </c>
      <c r="AV21" s="19" t="s">
        <v>133</v>
      </c>
      <c r="AW21" s="19" t="s">
        <v>78</v>
      </c>
      <c r="AX21" s="19">
        <v>6</v>
      </c>
      <c r="AY21" s="19" t="s">
        <v>219</v>
      </c>
      <c r="AZ21" s="19" t="s">
        <v>203</v>
      </c>
      <c r="BA21" s="19"/>
      <c r="BB21" s="19"/>
      <c r="BC21" s="19"/>
      <c r="BD21" s="19"/>
      <c r="BE21" s="19"/>
      <c r="BF21" s="19"/>
      <c r="BG21" s="19"/>
      <c r="BH21" s="19">
        <v>19.5</v>
      </c>
      <c r="BJ21" s="55" t="s">
        <v>220</v>
      </c>
      <c r="BK21" s="55" t="s">
        <v>191</v>
      </c>
    </row>
    <row r="22" ht="30" hidden="1" customHeight="1" spans="1:63">
      <c r="A22" s="18" t="s">
        <v>221</v>
      </c>
      <c r="B22" s="19" t="s">
        <v>222</v>
      </c>
      <c r="C22" s="19" t="s">
        <v>95</v>
      </c>
      <c r="D22" s="19" t="s">
        <v>223</v>
      </c>
      <c r="E22" s="19">
        <v>3.6</v>
      </c>
      <c r="F22" s="19"/>
      <c r="G22" s="19"/>
      <c r="H22" s="19" t="s">
        <v>47</v>
      </c>
      <c r="I22" s="19">
        <v>4</v>
      </c>
      <c r="J22" s="19" t="s">
        <v>104</v>
      </c>
      <c r="K22" s="19">
        <v>5</v>
      </c>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t="s">
        <v>224</v>
      </c>
      <c r="AP22" s="19" t="s">
        <v>98</v>
      </c>
      <c r="AQ22" s="19" t="s">
        <v>133</v>
      </c>
      <c r="AR22" s="19" t="s">
        <v>225</v>
      </c>
      <c r="AS22" s="19">
        <v>0.5</v>
      </c>
      <c r="AT22" s="19"/>
      <c r="AU22" s="19"/>
      <c r="AV22" s="19"/>
      <c r="AW22" s="19"/>
      <c r="AX22" s="19"/>
      <c r="AY22" s="19"/>
      <c r="AZ22" s="19"/>
      <c r="BA22" s="19"/>
      <c r="BB22" s="19"/>
      <c r="BC22" s="19" t="s">
        <v>226</v>
      </c>
      <c r="BD22" s="10" t="s">
        <v>227</v>
      </c>
      <c r="BE22" s="10" t="s">
        <v>228</v>
      </c>
      <c r="BF22" s="10" t="s">
        <v>229</v>
      </c>
      <c r="BG22" s="19">
        <v>1.5</v>
      </c>
      <c r="BH22" s="19">
        <v>11</v>
      </c>
      <c r="BJ22" s="19" t="s">
        <v>230</v>
      </c>
      <c r="BK22" s="19" t="s">
        <v>191</v>
      </c>
    </row>
    <row r="23" ht="30" hidden="1" customHeight="1" spans="1:63">
      <c r="A23" s="18" t="s">
        <v>231</v>
      </c>
      <c r="B23" s="19" t="s">
        <v>232</v>
      </c>
      <c r="C23" s="19" t="s">
        <v>81</v>
      </c>
      <c r="D23" s="19" t="s">
        <v>233</v>
      </c>
      <c r="E23" s="19">
        <v>3.7</v>
      </c>
      <c r="F23" s="19"/>
      <c r="G23" s="19"/>
      <c r="H23" s="19" t="s">
        <v>47</v>
      </c>
      <c r="I23" s="19">
        <v>4</v>
      </c>
      <c r="J23" s="19" t="s">
        <v>104</v>
      </c>
      <c r="K23" s="19">
        <v>5</v>
      </c>
      <c r="L23" s="19"/>
      <c r="M23" s="19"/>
      <c r="N23" s="19"/>
      <c r="O23" s="19"/>
      <c r="P23" s="19"/>
      <c r="Q23" s="19"/>
      <c r="R23" s="19"/>
      <c r="S23" s="19"/>
      <c r="T23" s="19"/>
      <c r="U23" s="19"/>
      <c r="V23" s="19"/>
      <c r="W23" s="19"/>
      <c r="X23" s="19"/>
      <c r="Y23" s="19"/>
      <c r="Z23" s="19" t="s">
        <v>234</v>
      </c>
      <c r="AA23" s="19" t="s">
        <v>42</v>
      </c>
      <c r="AB23" s="19" t="s">
        <v>50</v>
      </c>
      <c r="AC23" s="19" t="s">
        <v>51</v>
      </c>
      <c r="AD23" s="19">
        <v>0.5</v>
      </c>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t="s">
        <v>235</v>
      </c>
      <c r="BD23" s="19" t="s">
        <v>76</v>
      </c>
      <c r="BE23" s="19" t="s">
        <v>236</v>
      </c>
      <c r="BF23" s="19" t="s">
        <v>78</v>
      </c>
      <c r="BG23" s="19">
        <v>1</v>
      </c>
      <c r="BH23" s="19">
        <f>IF(G23+IF(SUM(I23,K23)&gt;10,10,SUM(I23,K23))+IF(O23&gt;10,10,O23)+IF(IF(SUM(U23,Y23,AD23)&gt;15,15,SUM(U23,Y23,AD23))+IF(AJ23&gt;10,10,AJ23)+IF(AN23&gt;5,5,AN23)&gt;30,30,IF(SUM(U23,Y23,AD23)&gt;15,15,SUM(U23,Y23,AD23))+IF(AJ23&gt;10,10,AJ23)+IF(AN23&gt;5,5,AN23))+IF(SUM(AS23,AX23,BB23,BG23)&gt;30,30,SUM(AS23,AX23,BB23,BG23))&gt;0,G23+IF(SUM(I23,K23)&gt;10,10,SUM(I23,K23))+IF(O23&gt;10,10,O23)+IF(IF(SUM(U23,Y23,AD23)&gt;15,15,SUM(U23,Y23,AD23))+IF(AJ23&gt;10,10,AJ23)+IF(AN23&gt;5,5,AN23)&gt;30,30,IF(SUM(U23,Y23,AD23)&gt;15,15,SUM(U23,Y23,AD23))+IF(AJ23&gt;10,10,AJ23)+IF(AN23&gt;5,5,AN23))+IF(SUM(AS23,AX23,BB23,BG23)&gt;30,30,SUM(AS23,AX23,BB23,BG23)),"")</f>
        <v>10.5</v>
      </c>
      <c r="BJ23" s="19" t="s">
        <v>237</v>
      </c>
      <c r="BK23" s="19" t="s">
        <v>238</v>
      </c>
    </row>
    <row r="24" ht="30" hidden="1" customHeight="1" spans="1:63">
      <c r="A24" s="18" t="s">
        <v>239</v>
      </c>
      <c r="B24" s="19" t="s">
        <v>240</v>
      </c>
      <c r="C24" s="19" t="s">
        <v>81</v>
      </c>
      <c r="D24" s="19" t="s">
        <v>233</v>
      </c>
      <c r="E24" s="19">
        <v>3.8</v>
      </c>
      <c r="F24" s="19"/>
      <c r="G24" s="19"/>
      <c r="H24" s="19" t="s">
        <v>47</v>
      </c>
      <c r="I24" s="19">
        <v>4</v>
      </c>
      <c r="J24" s="19"/>
      <c r="K24" s="19"/>
      <c r="L24" s="19"/>
      <c r="M24" s="19"/>
      <c r="N24" s="19"/>
      <c r="O24" s="19"/>
      <c r="P24" s="19"/>
      <c r="Q24" s="19"/>
      <c r="R24" s="19"/>
      <c r="S24" s="19"/>
      <c r="T24" s="19"/>
      <c r="U24" s="19"/>
      <c r="V24" s="19"/>
      <c r="W24" s="19"/>
      <c r="X24" s="19"/>
      <c r="Y24" s="19"/>
      <c r="Z24" s="19" t="s">
        <v>234</v>
      </c>
      <c r="AA24" s="19" t="s">
        <v>42</v>
      </c>
      <c r="AB24" s="19" t="s">
        <v>50</v>
      </c>
      <c r="AC24" s="19" t="s">
        <v>51</v>
      </c>
      <c r="AD24" s="19">
        <v>0.5</v>
      </c>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t="s">
        <v>241</v>
      </c>
      <c r="BD24" s="19" t="s">
        <v>76</v>
      </c>
      <c r="BE24" s="19" t="s">
        <v>236</v>
      </c>
      <c r="BF24" s="19" t="s">
        <v>78</v>
      </c>
      <c r="BG24" s="19">
        <v>1</v>
      </c>
      <c r="BH24" s="19">
        <f>IF(G24+IF(SUM(I24,K24)&gt;10,10,SUM(I24,K24))+IF(O24&gt;10,10,O24)+IF(IF(SUM(U24,Y24,AD24)&gt;15,15,SUM(U24,Y24,AD24))+IF(AJ24&gt;10,10,AJ24)+IF(AN24&gt;5,5,AN24)&gt;30,30,IF(SUM(U24,Y24,AD24)&gt;15,15,SUM(U24,Y24,AD24))+IF(AJ24&gt;10,10,AJ24)+IF(AN24&gt;5,5,AN24))+IF(SUM(AS24,AX24,BB24,BG24)&gt;30,30,SUM(AS24,AX24,BB24,BG24))&gt;0,G24+IF(SUM(I24,K24)&gt;10,10,SUM(I24,K24))+IF(O24&gt;10,10,O24)+IF(IF(SUM(U24,Y24,AD24)&gt;15,15,SUM(U24,Y24,AD24))+IF(AJ24&gt;10,10,AJ24)+IF(AN24&gt;5,5,AN24)&gt;30,30,IF(SUM(U24,Y24,AD24)&gt;15,15,SUM(U24,Y24,AD24))+IF(AJ24&gt;10,10,AJ24)+IF(AN24&gt;5,5,AN24))+IF(SUM(AS24,AX24,BB24,BG24)&gt;30,30,SUM(AS24,AX24,BB24,BG24)),"")</f>
        <v>5.5</v>
      </c>
      <c r="BJ24" s="41" t="s">
        <v>242</v>
      </c>
      <c r="BK24" s="41" t="s">
        <v>125</v>
      </c>
    </row>
    <row r="25" s="4" customFormat="1" ht="156.75" hidden="1" spans="1:63">
      <c r="A25" s="24" t="s">
        <v>243</v>
      </c>
      <c r="B25" s="25" t="s">
        <v>244</v>
      </c>
      <c r="C25" s="25" t="s">
        <v>245</v>
      </c>
      <c r="D25" s="25" t="s">
        <v>246</v>
      </c>
      <c r="E25" s="25">
        <v>3.8</v>
      </c>
      <c r="F25" s="25"/>
      <c r="G25" s="25"/>
      <c r="H25" s="25" t="s">
        <v>47</v>
      </c>
      <c r="I25" s="25">
        <v>4</v>
      </c>
      <c r="J25" s="25" t="s">
        <v>84</v>
      </c>
      <c r="K25" s="25">
        <v>9</v>
      </c>
      <c r="L25" s="25"/>
      <c r="M25" s="25"/>
      <c r="N25" s="25"/>
      <c r="O25" s="25"/>
      <c r="P25" s="25"/>
      <c r="Q25" s="25"/>
      <c r="R25" s="25"/>
      <c r="S25" s="25"/>
      <c r="T25" s="25"/>
      <c r="U25" s="25"/>
      <c r="V25" s="25"/>
      <c r="W25" s="25"/>
      <c r="X25" s="25"/>
      <c r="Y25" s="25"/>
      <c r="Z25" s="25" t="s">
        <v>247</v>
      </c>
      <c r="AA25" s="25" t="s">
        <v>42</v>
      </c>
      <c r="AB25" s="25" t="s">
        <v>50</v>
      </c>
      <c r="AC25" s="25" t="s">
        <v>70</v>
      </c>
      <c r="AD25" s="25">
        <v>1.5</v>
      </c>
      <c r="AE25" s="25"/>
      <c r="AF25" s="25"/>
      <c r="AG25" s="25"/>
      <c r="AH25" s="25"/>
      <c r="AI25" s="25"/>
      <c r="AJ25" s="25"/>
      <c r="AK25" s="25" t="s">
        <v>248</v>
      </c>
      <c r="AL25" s="25" t="s">
        <v>249</v>
      </c>
      <c r="AM25" s="25" t="s">
        <v>213</v>
      </c>
      <c r="AN25" s="25">
        <v>1.5</v>
      </c>
      <c r="AO25" s="25" t="s">
        <v>250</v>
      </c>
      <c r="AP25" s="25" t="s">
        <v>251</v>
      </c>
      <c r="AQ25" s="25" t="s">
        <v>252</v>
      </c>
      <c r="AR25" s="25" t="s">
        <v>253</v>
      </c>
      <c r="AS25" s="25">
        <v>1.25</v>
      </c>
      <c r="AT25" s="25" t="s">
        <v>254</v>
      </c>
      <c r="AU25" s="25" t="s">
        <v>255</v>
      </c>
      <c r="AV25" s="25" t="s">
        <v>256</v>
      </c>
      <c r="AW25" s="25" t="s">
        <v>257</v>
      </c>
      <c r="AX25" s="25">
        <v>6</v>
      </c>
      <c r="AY25" s="25" t="s">
        <v>258</v>
      </c>
      <c r="AZ25" s="25" t="s">
        <v>259</v>
      </c>
      <c r="BA25" s="25" t="s">
        <v>260</v>
      </c>
      <c r="BB25" s="25">
        <v>4.75</v>
      </c>
      <c r="BC25" s="25"/>
      <c r="BD25" s="25"/>
      <c r="BE25" s="25"/>
      <c r="BF25" s="25"/>
      <c r="BG25" s="25"/>
      <c r="BH25" s="25">
        <v>20.5</v>
      </c>
      <c r="BJ25" s="19" t="s">
        <v>261</v>
      </c>
      <c r="BK25" s="19" t="s">
        <v>125</v>
      </c>
    </row>
    <row r="26" ht="114.95" hidden="1" customHeight="1" spans="1:63">
      <c r="A26" s="18" t="s">
        <v>262</v>
      </c>
      <c r="B26" s="19" t="s">
        <v>263</v>
      </c>
      <c r="C26" s="19" t="s">
        <v>264</v>
      </c>
      <c r="D26" s="19" t="s">
        <v>265</v>
      </c>
      <c r="E26" s="19">
        <v>3.7</v>
      </c>
      <c r="F26" s="19"/>
      <c r="G26" s="19"/>
      <c r="H26" s="19" t="s">
        <v>83</v>
      </c>
      <c r="I26" s="19">
        <v>3</v>
      </c>
      <c r="J26" s="19" t="s">
        <v>84</v>
      </c>
      <c r="K26" s="19">
        <v>3</v>
      </c>
      <c r="L26" s="19"/>
      <c r="M26" s="19"/>
      <c r="N26" s="19"/>
      <c r="O26" s="19"/>
      <c r="P26" s="19" t="s">
        <v>266</v>
      </c>
      <c r="Q26" s="19" t="s">
        <v>67</v>
      </c>
      <c r="R26" s="19" t="s">
        <v>68</v>
      </c>
      <c r="S26" s="19" t="s">
        <v>267</v>
      </c>
      <c r="T26" s="19" t="s">
        <v>70</v>
      </c>
      <c r="U26" s="19">
        <v>5</v>
      </c>
      <c r="V26" s="19"/>
      <c r="W26" s="19"/>
      <c r="X26" s="19"/>
      <c r="Y26" s="19"/>
      <c r="Z26" s="35" t="s">
        <v>268</v>
      </c>
      <c r="AA26" s="35" t="s">
        <v>269</v>
      </c>
      <c r="AB26" s="19" t="s">
        <v>50</v>
      </c>
      <c r="AC26" s="19" t="s">
        <v>270</v>
      </c>
      <c r="AD26" s="19">
        <v>2.5</v>
      </c>
      <c r="AE26" s="19"/>
      <c r="AF26" s="19"/>
      <c r="AG26" s="19"/>
      <c r="AH26" s="19"/>
      <c r="AI26" s="19"/>
      <c r="AJ26" s="19"/>
      <c r="AK26" s="19" t="s">
        <v>271</v>
      </c>
      <c r="AL26" s="19" t="s">
        <v>249</v>
      </c>
      <c r="AM26" s="19" t="s">
        <v>88</v>
      </c>
      <c r="AN26" s="19">
        <v>3</v>
      </c>
      <c r="AO26" s="35" t="s">
        <v>272</v>
      </c>
      <c r="AP26" s="35" t="s">
        <v>273</v>
      </c>
      <c r="AQ26" s="19" t="s">
        <v>274</v>
      </c>
      <c r="AR26" s="35" t="s">
        <v>275</v>
      </c>
      <c r="AS26" s="19">
        <v>5</v>
      </c>
      <c r="AT26" s="19"/>
      <c r="AU26" s="19"/>
      <c r="AV26" s="19"/>
      <c r="AW26" s="19"/>
      <c r="AX26" s="19"/>
      <c r="AY26" s="19" t="s">
        <v>276</v>
      </c>
      <c r="AZ26" s="19" t="s">
        <v>203</v>
      </c>
      <c r="BA26" s="19" t="s">
        <v>107</v>
      </c>
      <c r="BB26" s="19">
        <v>7</v>
      </c>
      <c r="BC26" s="19" t="s">
        <v>277</v>
      </c>
      <c r="BD26" s="35" t="s">
        <v>278</v>
      </c>
      <c r="BE26" s="19" t="s">
        <v>279</v>
      </c>
      <c r="BF26" s="35" t="s">
        <v>88</v>
      </c>
      <c r="BG26" s="19"/>
      <c r="BH26" s="19">
        <f>IF(G26+IF(SUM(I26,K26)&gt;10,10,SUM(I26,K26))+IF(O26&gt;10,10,O26)+IF(IF(SUM(U26,Y26,AD26)&gt;15,15,SUM(U26,Y26,AD26))+IF(AJ26&gt;10,10,AJ26)+IF(AN26&gt;5,5,AN26)&gt;30,30,IF(SUM(U26,Y26,AD26)&gt;15,15,SUM(U26,Y26,AD26))+IF(AJ26&gt;10,10,AJ26)+IF(AN26&gt;5,5,AN26))+IF(SUM(AS26,AX26,BB26,BG26)&gt;30,30,SUM(AS26,AX26,BB26,BG26))&gt;0,G26+IF(SUM(I26,K26)&gt;10,10,SUM(I26,K26))+IF(O26&gt;10,10,O26)+IF(IF(SUM(U26,Y26,AD26)&gt;15,15,SUM(U26,Y26,AD26))+IF(AJ26&gt;10,10,AJ26)+IF(AN26&gt;5,5,AN26)&gt;30,30,IF(SUM(U26,Y26,AD26)&gt;15,15,SUM(U26,Y26,AD26))+IF(AJ26&gt;10,10,AJ26)+IF(AN26&gt;5,5,AN26))+IF(SUM(AS26,AX26,BB26,BG26)&gt;30,30,SUM(AS26,AX26,BB26,BG26)),"")</f>
        <v>28.5</v>
      </c>
      <c r="BJ26" s="19" t="s">
        <v>280</v>
      </c>
      <c r="BK26" s="19" t="s">
        <v>125</v>
      </c>
    </row>
    <row r="27" ht="30" hidden="1" customHeight="1" spans="1:63">
      <c r="A27" s="18" t="s">
        <v>281</v>
      </c>
      <c r="B27" s="19" t="s">
        <v>282</v>
      </c>
      <c r="C27" s="19" t="s">
        <v>264</v>
      </c>
      <c r="D27" s="19" t="s">
        <v>283</v>
      </c>
      <c r="E27" s="19">
        <v>3.6</v>
      </c>
      <c r="F27" s="19"/>
      <c r="G27" s="19"/>
      <c r="H27" s="19" t="s">
        <v>47</v>
      </c>
      <c r="I27" s="19">
        <v>4</v>
      </c>
      <c r="J27" s="19" t="s">
        <v>104</v>
      </c>
      <c r="K27" s="19">
        <v>5</v>
      </c>
      <c r="L27" s="19"/>
      <c r="M27" s="19"/>
      <c r="N27" s="19"/>
      <c r="O27" s="19"/>
      <c r="P27" s="19" t="s">
        <v>284</v>
      </c>
      <c r="Q27" s="19" t="s">
        <v>67</v>
      </c>
      <c r="R27" s="19" t="s">
        <v>42</v>
      </c>
      <c r="S27" s="19" t="s">
        <v>50</v>
      </c>
      <c r="T27" s="19" t="s">
        <v>51</v>
      </c>
      <c r="U27" s="19">
        <v>2</v>
      </c>
      <c r="V27" s="19"/>
      <c r="W27" s="19"/>
      <c r="X27" s="19"/>
      <c r="Y27" s="19"/>
      <c r="Z27" s="19"/>
      <c r="AA27" s="19"/>
      <c r="AB27" s="19"/>
      <c r="AC27" s="19"/>
      <c r="AD27" s="19"/>
      <c r="AE27" s="19"/>
      <c r="AF27" s="19"/>
      <c r="AG27" s="19"/>
      <c r="AH27" s="19"/>
      <c r="AI27" s="19"/>
      <c r="AJ27" s="19"/>
      <c r="AK27" s="19" t="s">
        <v>285</v>
      </c>
      <c r="AL27" s="19" t="s">
        <v>249</v>
      </c>
      <c r="AM27" s="19" t="s">
        <v>88</v>
      </c>
      <c r="AN27" s="19">
        <v>4.5</v>
      </c>
      <c r="AO27" s="19" t="s">
        <v>286</v>
      </c>
      <c r="AP27" s="19" t="s">
        <v>98</v>
      </c>
      <c r="AQ27" s="19" t="s">
        <v>137</v>
      </c>
      <c r="AR27" s="19" t="s">
        <v>225</v>
      </c>
      <c r="AS27" s="19">
        <v>2</v>
      </c>
      <c r="AT27" s="19"/>
      <c r="AU27" s="19"/>
      <c r="AV27" s="19"/>
      <c r="AW27" s="19"/>
      <c r="AX27" s="19"/>
      <c r="AY27" s="19"/>
      <c r="AZ27" s="19"/>
      <c r="BA27" s="19"/>
      <c r="BB27" s="19"/>
      <c r="BC27" s="19"/>
      <c r="BD27" s="19"/>
      <c r="BE27" s="19"/>
      <c r="BF27" s="19"/>
      <c r="BG27" s="19"/>
      <c r="BH27" s="19">
        <f>IF(G27+IF(SUM(I27,K27)&gt;10,10,SUM(I27,K27))+IF(O27&gt;10,10,O27)+IF(IF(SUM(U27,Y27,AD27)&gt;15,15,SUM(U27,Y27,AD27))+IF(AJ27&gt;10,10,AJ27)+IF(AN27&gt;5,5,AN27)&gt;30,30,IF(SUM(U27,Y27,AD27)&gt;15,15,SUM(U27,Y27,AD27))+IF(AJ27&gt;10,10,AJ27)+IF(AN27&gt;5,5,AN27))+IF(SUM(AS27,AX27,BB27,BG27)&gt;30,30,SUM(AS27,AX27,BB27,BG27))&gt;0,G27+IF(SUM(I27,K27)&gt;10,10,SUM(I27,K27))+IF(O27&gt;10,10,O27)+IF(IF(SUM(U27,Y27,AD27)&gt;15,15,SUM(U27,Y27,AD27))+IF(AJ27&gt;10,10,AJ27)+IF(AN27&gt;5,5,AN27)&gt;30,30,IF(SUM(U27,Y27,AD27)&gt;15,15,SUM(U27,Y27,AD27))+IF(AJ27&gt;10,10,AJ27)+IF(AN27&gt;5,5,AN27))+IF(SUM(AS27,AX27,BB27,BG27)&gt;30,30,SUM(AS27,AX27,BB27,BG27)),"")</f>
        <v>17.5</v>
      </c>
      <c r="BJ27" s="19" t="s">
        <v>287</v>
      </c>
      <c r="BK27" s="19" t="s">
        <v>191</v>
      </c>
    </row>
    <row r="28" ht="30" hidden="1" customHeight="1" spans="1:63">
      <c r="A28" s="18" t="s">
        <v>288</v>
      </c>
      <c r="B28" s="19" t="s">
        <v>289</v>
      </c>
      <c r="C28" s="19" t="s">
        <v>164</v>
      </c>
      <c r="D28" s="19" t="s">
        <v>290</v>
      </c>
      <c r="E28" s="19">
        <v>3.7</v>
      </c>
      <c r="F28" s="19"/>
      <c r="G28" s="19">
        <v>0</v>
      </c>
      <c r="H28" s="19"/>
      <c r="I28" s="19">
        <v>0</v>
      </c>
      <c r="J28" s="19"/>
      <c r="K28" s="19">
        <v>0</v>
      </c>
      <c r="L28" s="19" t="s">
        <v>291</v>
      </c>
      <c r="M28" s="19" t="s">
        <v>291</v>
      </c>
      <c r="N28" s="19"/>
      <c r="O28" s="19">
        <v>0</v>
      </c>
      <c r="P28" s="19" t="s">
        <v>291</v>
      </c>
      <c r="Q28" s="19"/>
      <c r="R28" s="19"/>
      <c r="S28" s="19"/>
      <c r="T28" s="19"/>
      <c r="U28" s="19">
        <v>0</v>
      </c>
      <c r="V28" s="19" t="s">
        <v>291</v>
      </c>
      <c r="W28" s="19"/>
      <c r="X28" s="19"/>
      <c r="Y28" s="19">
        <v>0</v>
      </c>
      <c r="Z28" s="19" t="s">
        <v>292</v>
      </c>
      <c r="AA28" s="19" t="s">
        <v>42</v>
      </c>
      <c r="AB28" s="19" t="s">
        <v>50</v>
      </c>
      <c r="AC28" s="19" t="s">
        <v>51</v>
      </c>
      <c r="AD28" s="19">
        <v>0.5</v>
      </c>
      <c r="AE28" s="19" t="s">
        <v>291</v>
      </c>
      <c r="AF28" s="19" t="s">
        <v>291</v>
      </c>
      <c r="AG28" s="19" t="s">
        <v>291</v>
      </c>
      <c r="AH28" s="19"/>
      <c r="AI28" s="19"/>
      <c r="AJ28" s="19">
        <v>0</v>
      </c>
      <c r="AK28" s="19" t="s">
        <v>291</v>
      </c>
      <c r="AL28" s="19"/>
      <c r="AM28" s="19"/>
      <c r="AN28" s="19">
        <v>0</v>
      </c>
      <c r="AO28" s="19" t="s">
        <v>291</v>
      </c>
      <c r="AP28" s="19"/>
      <c r="AQ28" s="19"/>
      <c r="AR28" s="19"/>
      <c r="AS28" s="19">
        <v>0</v>
      </c>
      <c r="AT28" s="19" t="s">
        <v>291</v>
      </c>
      <c r="AU28" s="19"/>
      <c r="AV28" s="19"/>
      <c r="AW28" s="19"/>
      <c r="AX28" s="19">
        <v>0</v>
      </c>
      <c r="AY28" s="19" t="s">
        <v>291</v>
      </c>
      <c r="AZ28" s="19"/>
      <c r="BA28" s="19"/>
      <c r="BB28" s="19">
        <v>0</v>
      </c>
      <c r="BC28" s="19" t="s">
        <v>293</v>
      </c>
      <c r="BD28" s="19" t="s">
        <v>203</v>
      </c>
      <c r="BE28" s="19" t="s">
        <v>77</v>
      </c>
      <c r="BF28" s="19" t="s">
        <v>78</v>
      </c>
      <c r="BG28" s="19">
        <v>1</v>
      </c>
      <c r="BH28" s="19">
        <f>IF(G28+IF(SUM(I28,K28)&gt;10,10,SUM(I28,K28))+IF(O28&gt;10,10,O28)+IF(IF(SUM(U28,Y28,AD28)&gt;15,15,SUM(U28,Y28,AD28))+IF(AJ28&gt;10,10,AJ28)+IF(AN28&gt;5,5,AN28)&gt;30,30,IF(SUM(U28,Y28,AD28)&gt;15,15,SUM(U28,Y28,AD28))+IF(AJ28&gt;10,10,AJ28)+IF(AN28&gt;5,5,AN28))+IF(SUM(AS28,AX28,BB28,BG28)&gt;30,30,SUM(AS28,AX28,BB28,BG28))&gt;0,G28+IF(SUM(I28,K28)&gt;10,10,SUM(I28,K28))+IF(O28&gt;10,10,O28)+IF(IF(SUM(U28,Y28,AD28)&gt;15,15,SUM(U28,Y28,AD28))+IF(AJ28&gt;10,10,AJ28)+IF(AN28&gt;5,5,AN28)&gt;30,30,IF(SUM(U28,Y28,AD28)&gt;15,15,SUM(U28,Y28,AD28))+IF(AJ28&gt;10,10,AJ28)+IF(AN28&gt;5,5,AN28))+IF(SUM(AS28,AX28,BB28,BG28)&gt;30,30,SUM(AS28,AX28,BB28,BG28)),"")</f>
        <v>1.5</v>
      </c>
      <c r="BJ28" s="19" t="s">
        <v>294</v>
      </c>
      <c r="BK28" s="19" t="s">
        <v>238</v>
      </c>
    </row>
    <row r="29" ht="30" hidden="1" customHeight="1" spans="1:63">
      <c r="A29" s="18" t="s">
        <v>295</v>
      </c>
      <c r="B29" s="19" t="s">
        <v>296</v>
      </c>
      <c r="C29" s="19" t="s">
        <v>164</v>
      </c>
      <c r="D29" s="19" t="s">
        <v>297</v>
      </c>
      <c r="E29" s="19">
        <v>3.8</v>
      </c>
      <c r="F29" s="19"/>
      <c r="G29" s="19"/>
      <c r="H29" s="19" t="s">
        <v>47</v>
      </c>
      <c r="I29" s="19">
        <v>4</v>
      </c>
      <c r="J29" s="19" t="s">
        <v>298</v>
      </c>
      <c r="K29" s="19">
        <v>10</v>
      </c>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t="s">
        <v>299</v>
      </c>
      <c r="AL29" s="19" t="s">
        <v>300</v>
      </c>
      <c r="AM29" s="10" t="s">
        <v>301</v>
      </c>
      <c r="AN29" s="19">
        <v>4</v>
      </c>
      <c r="AO29" s="19" t="s">
        <v>302</v>
      </c>
      <c r="AP29" s="19" t="s">
        <v>72</v>
      </c>
      <c r="AQ29" s="10" t="s">
        <v>303</v>
      </c>
      <c r="AR29" s="10" t="s">
        <v>304</v>
      </c>
      <c r="AS29" s="19">
        <v>6</v>
      </c>
      <c r="AU29" s="19"/>
      <c r="AV29" s="19"/>
      <c r="AW29" s="19"/>
      <c r="AX29" s="19"/>
      <c r="AY29" s="19" t="s">
        <v>305</v>
      </c>
      <c r="AZ29" s="19" t="s">
        <v>203</v>
      </c>
      <c r="BA29" s="19" t="s">
        <v>107</v>
      </c>
      <c r="BB29" s="19">
        <v>7</v>
      </c>
      <c r="BC29" s="19" t="s">
        <v>306</v>
      </c>
      <c r="BD29" s="10" t="s">
        <v>307</v>
      </c>
      <c r="BE29" s="10" t="s">
        <v>308</v>
      </c>
      <c r="BF29" s="10" t="s">
        <v>229</v>
      </c>
      <c r="BG29" s="19">
        <v>2.5</v>
      </c>
      <c r="BH29" s="19">
        <v>33.5</v>
      </c>
      <c r="BJ29" s="19" t="s">
        <v>309</v>
      </c>
      <c r="BK29" s="19" t="s">
        <v>191</v>
      </c>
    </row>
    <row r="30" ht="151.5" hidden="1" customHeight="1" spans="1:63">
      <c r="A30" s="18" t="s">
        <v>310</v>
      </c>
      <c r="B30" s="19" t="s">
        <v>311</v>
      </c>
      <c r="C30" s="19" t="s">
        <v>245</v>
      </c>
      <c r="D30" s="19" t="s">
        <v>312</v>
      </c>
      <c r="E30" s="19">
        <v>3.8</v>
      </c>
      <c r="F30" s="19"/>
      <c r="G30" s="19"/>
      <c r="H30" s="19" t="s">
        <v>47</v>
      </c>
      <c r="I30" s="19">
        <v>4</v>
      </c>
      <c r="J30" s="19" t="s">
        <v>313</v>
      </c>
      <c r="K30" s="19">
        <v>20</v>
      </c>
      <c r="L30" s="19" t="s">
        <v>314</v>
      </c>
      <c r="M30" s="19" t="s">
        <v>315</v>
      </c>
      <c r="N30" s="19" t="s">
        <v>316</v>
      </c>
      <c r="O30" s="19">
        <v>10</v>
      </c>
      <c r="P30" s="19"/>
      <c r="Q30" s="19"/>
      <c r="R30" s="19"/>
      <c r="S30" s="19"/>
      <c r="T30" s="19"/>
      <c r="U30" s="19"/>
      <c r="V30" s="19"/>
      <c r="W30" s="19"/>
      <c r="X30" s="19"/>
      <c r="Y30" s="19"/>
      <c r="Z30" s="19"/>
      <c r="AA30" s="19"/>
      <c r="AB30" s="19"/>
      <c r="AC30" s="19"/>
      <c r="AD30" s="19"/>
      <c r="AE30" s="19" t="s">
        <v>317</v>
      </c>
      <c r="AF30" s="19" t="s">
        <v>318</v>
      </c>
      <c r="AG30" s="19" t="s">
        <v>319</v>
      </c>
      <c r="AH30" s="19" t="s">
        <v>320</v>
      </c>
      <c r="AI30" s="19" t="s">
        <v>213</v>
      </c>
      <c r="AJ30" s="19">
        <v>1.5</v>
      </c>
      <c r="AK30" s="19"/>
      <c r="AL30" s="19"/>
      <c r="AM30" s="19"/>
      <c r="AN30" s="19"/>
      <c r="AO30" s="19" t="s">
        <v>321</v>
      </c>
      <c r="AP30" s="19" t="s">
        <v>98</v>
      </c>
      <c r="AQ30" s="19" t="s">
        <v>133</v>
      </c>
      <c r="AR30" s="19" t="s">
        <v>225</v>
      </c>
      <c r="AS30" s="19">
        <v>0.5</v>
      </c>
      <c r="AT30" s="19"/>
      <c r="AU30" s="19"/>
      <c r="AV30" s="19"/>
      <c r="AW30" s="19"/>
      <c r="AX30" s="19"/>
      <c r="AY30" s="19" t="s">
        <v>322</v>
      </c>
      <c r="AZ30" s="19" t="s">
        <v>323</v>
      </c>
      <c r="BA30" s="19" t="s">
        <v>324</v>
      </c>
      <c r="BB30" s="19">
        <v>3.5</v>
      </c>
      <c r="BC30" s="19" t="s">
        <v>325</v>
      </c>
      <c r="BD30" s="19" t="s">
        <v>326</v>
      </c>
      <c r="BE30" s="19" t="s">
        <v>327</v>
      </c>
      <c r="BF30" s="19" t="s">
        <v>328</v>
      </c>
      <c r="BG30" s="19">
        <v>7</v>
      </c>
      <c r="BH30" s="19">
        <f>IF(G30+IF(SUM(I30,K30)&gt;10,10,SUM(I30,K30))+IF(O30&gt;10,10,O30)+IF(IF(SUM(U30,Y30,AD30)&gt;15,15,SUM(U30,Y30,AD30))+IF(AJ30&gt;10,10,AJ30)+IF(AN30&gt;5,5,AN30)&gt;30,30,IF(SUM(U30,Y30,AD30)&gt;15,15,SUM(U30,Y30,AD30))+IF(AJ30&gt;10,10,AJ30)+IF(AN30&gt;5,5,AN30))+IF(SUM(AS30,AX30,BB30,BG30)&gt;30,30,SUM(AS30,AX30,BB30,BG30))&gt;0,G30+IF(SUM(I30,K30)&gt;10,10,SUM(I30,K30))+IF(O30&gt;10,10,O30)+IF(IF(SUM(U30,Y30,AD30)&gt;15,15,SUM(U30,Y30,AD30))+IF(AJ30&gt;10,10,AJ30)+IF(AN30&gt;5,5,AN30)&gt;30,30,IF(SUM(U30,Y30,AD30)&gt;15,15,SUM(U30,Y30,AD30))+IF(AJ30&gt;10,10,AJ30)+IF(AN30&gt;5,5,AN30))+IF(SUM(AS30,AX30,BB30,BG30)&gt;30,30,SUM(AS30,AX30,BB30,BG30)),"")</f>
        <v>32.5</v>
      </c>
      <c r="BJ30" s="19" t="s">
        <v>329</v>
      </c>
      <c r="BK30" s="19" t="s">
        <v>125</v>
      </c>
    </row>
    <row r="31" ht="30" hidden="1" customHeight="1" spans="1:63">
      <c r="A31" s="18" t="s">
        <v>330</v>
      </c>
      <c r="B31" s="19" t="s">
        <v>331</v>
      </c>
      <c r="C31" s="19" t="s">
        <v>332</v>
      </c>
      <c r="D31" s="19" t="s">
        <v>333</v>
      </c>
      <c r="E31" s="19">
        <v>3.6</v>
      </c>
      <c r="F31" s="19"/>
      <c r="G31" s="19"/>
      <c r="H31" s="19">
        <v>257.5</v>
      </c>
      <c r="I31" s="19">
        <v>4</v>
      </c>
      <c r="J31" s="19"/>
      <c r="K31" s="19"/>
      <c r="L31" s="19"/>
      <c r="M31" s="19"/>
      <c r="N31" s="19"/>
      <c r="O31" s="19"/>
      <c r="P31" s="19"/>
      <c r="Q31" s="19"/>
      <c r="R31" s="19"/>
      <c r="S31" s="19"/>
      <c r="T31" s="19"/>
      <c r="U31" s="19"/>
      <c r="V31" s="19"/>
      <c r="W31" s="19"/>
      <c r="X31" s="19"/>
      <c r="Y31" s="19"/>
      <c r="Z31" s="19" t="s">
        <v>334</v>
      </c>
      <c r="AA31" s="19" t="s">
        <v>42</v>
      </c>
      <c r="AB31" s="19" t="s">
        <v>42</v>
      </c>
      <c r="AC31" s="19" t="s">
        <v>51</v>
      </c>
      <c r="AD31" s="19">
        <v>0.5</v>
      </c>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49" t="s">
        <v>335</v>
      </c>
      <c r="BD31" s="10" t="s">
        <v>336</v>
      </c>
      <c r="BE31" s="10" t="s">
        <v>337</v>
      </c>
      <c r="BF31" s="19"/>
      <c r="BG31" s="19">
        <v>6</v>
      </c>
      <c r="BH31" s="19">
        <v>10.5</v>
      </c>
      <c r="BJ31" s="41" t="s">
        <v>338</v>
      </c>
      <c r="BK31" s="41" t="s">
        <v>125</v>
      </c>
    </row>
    <row r="32" ht="30" customHeight="1" spans="1:63">
      <c r="A32" s="18" t="s">
        <v>339</v>
      </c>
      <c r="B32" s="19" t="s">
        <v>175</v>
      </c>
      <c r="C32" s="19" t="s">
        <v>125</v>
      </c>
      <c r="D32" s="19" t="s">
        <v>340</v>
      </c>
      <c r="E32" s="19">
        <v>3.5</v>
      </c>
      <c r="F32" s="19"/>
      <c r="G32" s="19"/>
      <c r="H32" s="19" t="s">
        <v>47</v>
      </c>
      <c r="I32" s="19">
        <v>4</v>
      </c>
      <c r="J32" s="19" t="s">
        <v>104</v>
      </c>
      <c r="K32" s="19">
        <v>5</v>
      </c>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f>IF(G32+IF(SUM(I32,K32)&gt;10,10,SUM(I32,K32))+IF(O32&gt;10,10,O32)+IF(IF(SUM(U32,Y32,AD32)&gt;15,15,SUM(U32,Y32,AD32))+IF(AJ32&gt;10,10,AJ32)+IF(AN32&gt;5,5,AN32)&gt;30,30,IF(SUM(U32,Y32,AD32)&gt;15,15,SUM(U32,Y32,AD32))+IF(AJ32&gt;10,10,AJ32)+IF(AN32&gt;5,5,AN32))+IF(SUM(AS32,AX32,BB32,BG32)&gt;30,30,SUM(AS32,AX32,BB32,BG32))&gt;0,G32+IF(SUM(I32,K32)&gt;10,10,SUM(I32,K32))+IF(O32&gt;10,10,O32)+IF(IF(SUM(U32,Y32,AD32)&gt;15,15,SUM(U32,Y32,AD32))+IF(AJ32&gt;10,10,AJ32)+IF(AN32&gt;5,5,AN32)&gt;30,30,IF(SUM(U32,Y32,AD32)&gt;15,15,SUM(U32,Y32,AD32))+IF(AJ32&gt;10,10,AJ32)+IF(AN32&gt;5,5,AN32))+IF(SUM(AS32,AX32,BB32,BG32)&gt;30,30,SUM(AS32,AX32,BB32,BG32)),"")</f>
        <v>9</v>
      </c>
      <c r="BI32" s="54"/>
      <c r="BJ32" s="54"/>
      <c r="BK32" s="54"/>
    </row>
    <row r="33" ht="30" customHeight="1" spans="1:63">
      <c r="A33" s="18" t="s">
        <v>341</v>
      </c>
      <c r="B33" s="19" t="s">
        <v>183</v>
      </c>
      <c r="C33" s="19" t="s">
        <v>125</v>
      </c>
      <c r="D33" s="19" t="s">
        <v>342</v>
      </c>
      <c r="E33" s="19">
        <v>3.7</v>
      </c>
      <c r="F33" s="19"/>
      <c r="G33" s="19"/>
      <c r="H33" s="19" t="s">
        <v>47</v>
      </c>
      <c r="I33" s="19">
        <v>4</v>
      </c>
      <c r="J33" s="19" t="s">
        <v>104</v>
      </c>
      <c r="K33" s="19">
        <v>5</v>
      </c>
      <c r="L33" s="19"/>
      <c r="M33" s="19"/>
      <c r="N33" s="19"/>
      <c r="O33" s="19"/>
      <c r="P33" s="19"/>
      <c r="Q33" s="19"/>
      <c r="R33" s="19"/>
      <c r="S33" s="19"/>
      <c r="T33" s="19"/>
      <c r="U33" s="19"/>
      <c r="V33" s="19"/>
      <c r="W33" s="19"/>
      <c r="X33" s="19"/>
      <c r="Y33" s="19"/>
      <c r="Z33" s="19" t="s">
        <v>343</v>
      </c>
      <c r="AA33" s="19" t="s">
        <v>68</v>
      </c>
      <c r="AB33" s="19" t="s">
        <v>50</v>
      </c>
      <c r="AC33" s="19" t="s">
        <v>51</v>
      </c>
      <c r="AD33" s="19">
        <v>1</v>
      </c>
      <c r="AE33" s="19"/>
      <c r="AF33" s="19"/>
      <c r="AG33" s="19"/>
      <c r="AH33" s="19"/>
      <c r="AI33" s="19"/>
      <c r="AJ33" s="19"/>
      <c r="AK33" s="19"/>
      <c r="AL33" s="19"/>
      <c r="AM33" s="19"/>
      <c r="AN33" s="19"/>
      <c r="AO33" s="19" t="s">
        <v>343</v>
      </c>
      <c r="AP33" s="19" t="s">
        <v>98</v>
      </c>
      <c r="AQ33" s="19" t="s">
        <v>133</v>
      </c>
      <c r="AR33" s="19" t="s">
        <v>88</v>
      </c>
      <c r="AS33" s="19">
        <v>1</v>
      </c>
      <c r="AT33" s="19" t="s">
        <v>344</v>
      </c>
      <c r="AU33" s="19" t="s">
        <v>135</v>
      </c>
      <c r="AV33" s="19" t="s">
        <v>133</v>
      </c>
      <c r="AW33" s="19" t="s">
        <v>78</v>
      </c>
      <c r="AX33" s="19">
        <v>1</v>
      </c>
      <c r="AY33" s="19"/>
      <c r="AZ33" s="19"/>
      <c r="BA33" s="19"/>
      <c r="BB33" s="19"/>
      <c r="BC33" s="19"/>
      <c r="BD33" s="19"/>
      <c r="BE33" s="19"/>
      <c r="BF33" s="19"/>
      <c r="BG33" s="19"/>
      <c r="BH33" s="19">
        <f>IF(G33+IF(SUM(I33,K33)&gt;10,10,SUM(I33,K33))+IF(O33&gt;10,10,O33)+IF(IF(SUM(U33,Y33,AD33)&gt;15,15,SUM(U33,Y33,AD33))+IF(AJ33&gt;10,10,AJ33)+IF(AN33&gt;5,5,AN33)&gt;30,30,IF(SUM(U33,Y33,AD33)&gt;15,15,SUM(U33,Y33,AD33))+IF(AJ33&gt;10,10,AJ33)+IF(AN33&gt;5,5,AN33))+IF(SUM(AS33,AX33,BB33,BG33)&gt;30,30,SUM(AS33,AX33,BB33,BG33))&gt;0,G33+IF(SUM(I33,K33)&gt;10,10,SUM(I33,K33))+IF(O33&gt;10,10,O33)+IF(IF(SUM(U33,Y33,AD33)&gt;15,15,SUM(U33,Y33,AD33))+IF(AJ33&gt;10,10,AJ33)+IF(AN33&gt;5,5,AN33)&gt;30,30,IF(SUM(U33,Y33,AD33)&gt;15,15,SUM(U33,Y33,AD33))+IF(AJ33&gt;10,10,AJ33)+IF(AN33&gt;5,5,AN33))+IF(SUM(AS33,AX33,BB33,BG33)&gt;30,30,SUM(AS33,AX33,BB33,BG33)),"")</f>
        <v>12</v>
      </c>
      <c r="BI33" s="54"/>
      <c r="BJ33" s="54"/>
      <c r="BK33" s="54"/>
    </row>
    <row r="34" ht="30" customHeight="1" spans="1:63">
      <c r="A34" s="18" t="s">
        <v>345</v>
      </c>
      <c r="B34" s="19" t="s">
        <v>190</v>
      </c>
      <c r="C34" s="19" t="s">
        <v>191</v>
      </c>
      <c r="D34" s="19" t="s">
        <v>346</v>
      </c>
      <c r="E34" s="19">
        <v>3.6</v>
      </c>
      <c r="F34" s="19"/>
      <c r="G34" s="19"/>
      <c r="H34" s="19" t="s">
        <v>47</v>
      </c>
      <c r="I34" s="19">
        <v>4</v>
      </c>
      <c r="J34" s="19" t="s">
        <v>104</v>
      </c>
      <c r="K34" s="19">
        <v>15</v>
      </c>
      <c r="L34" s="19"/>
      <c r="M34" s="19"/>
      <c r="N34" s="19"/>
      <c r="O34" s="19"/>
      <c r="Q34" s="19"/>
      <c r="R34" s="19"/>
      <c r="S34" s="19"/>
      <c r="T34" s="19"/>
      <c r="U34" s="19"/>
      <c r="V34" s="19"/>
      <c r="W34" s="19"/>
      <c r="X34" s="19"/>
      <c r="Y34" s="19"/>
      <c r="Z34" s="19" t="s">
        <v>347</v>
      </c>
      <c r="AA34" s="19" t="s">
        <v>68</v>
      </c>
      <c r="AB34" s="19" t="s">
        <v>50</v>
      </c>
      <c r="AC34" s="19" t="s">
        <v>50</v>
      </c>
      <c r="AD34" s="19">
        <v>1</v>
      </c>
      <c r="AE34" s="19"/>
      <c r="AF34" s="19"/>
      <c r="AG34" s="19"/>
      <c r="AH34" s="19"/>
      <c r="AI34" s="19"/>
      <c r="AJ34" s="19"/>
      <c r="AK34" s="19"/>
      <c r="AL34" s="19"/>
      <c r="AM34" s="19"/>
      <c r="AN34" s="19"/>
      <c r="AO34" s="19"/>
      <c r="AP34" s="19"/>
      <c r="AQ34" s="19"/>
      <c r="AR34" s="19"/>
      <c r="AS34" s="19"/>
      <c r="AT34" s="19"/>
      <c r="AU34" s="19"/>
      <c r="AV34" s="19"/>
      <c r="AW34" s="19"/>
      <c r="AX34" s="19"/>
      <c r="AY34" s="19" t="s">
        <v>348</v>
      </c>
      <c r="AZ34" s="19" t="s">
        <v>135</v>
      </c>
      <c r="BA34" s="19" t="s">
        <v>133</v>
      </c>
      <c r="BB34" s="19">
        <v>0.25</v>
      </c>
      <c r="BC34" s="19"/>
      <c r="BD34" s="19"/>
      <c r="BE34" s="19"/>
      <c r="BF34" s="19"/>
      <c r="BG34" s="19"/>
      <c r="BH34" s="19">
        <f>IF(G34+IF(SUM(I34,K34)&gt;10,10,SUM(I34,K34))+IF(O34&gt;10,10,O34)+IF(IF(SUM(U34,Y34,AD34)&gt;15,15,SUM(U34,Y34,AD34))+IF(AJ34&gt;10,10,AJ34)+IF(AN34&gt;5,5,AN34)&gt;30,30,IF(SUM(U34,Y34,AD34)&gt;15,15,SUM(U34,Y34,AD34))+IF(AJ34&gt;10,10,AJ34)+IF(AN34&gt;5,5,AN34))+IF(SUM(AS34,AX34,BB34,BG34)&gt;30,30,SUM(AS34,AX34,BB34,BG34))&gt;0,G34+IF(SUM(I34,K34)&gt;10,10,SUM(I34,K34))+IF(O34&gt;10,10,O34)+IF(IF(SUM(U34,Y34,AD34)&gt;15,15,SUM(U34,Y34,AD34))+IF(AJ34&gt;10,10,AJ34)+IF(AN34&gt;5,5,AN34)&gt;30,30,IF(SUM(U34,Y34,AD34)&gt;15,15,SUM(U34,Y34,AD34))+IF(AJ34&gt;10,10,AJ34)+IF(AN34&gt;5,5,AN34))+IF(SUM(AS34,AX34,BB34,BG34)&gt;30,30,SUM(AS34,AX34,BB34,BG34)),"")</f>
        <v>11.25</v>
      </c>
      <c r="BI34" s="54"/>
      <c r="BJ34" s="54"/>
      <c r="BK34" s="54"/>
    </row>
    <row r="35" s="2" customFormat="1" ht="30" hidden="1" customHeight="1" spans="1:63">
      <c r="A35" s="20" t="s">
        <v>349</v>
      </c>
      <c r="B35" s="21" t="s">
        <v>350</v>
      </c>
      <c r="C35" s="21" t="s">
        <v>111</v>
      </c>
      <c r="D35" s="21" t="s">
        <v>351</v>
      </c>
      <c r="E35" s="21">
        <v>3.6</v>
      </c>
      <c r="F35" s="21"/>
      <c r="G35" s="21"/>
      <c r="H35" s="21" t="s">
        <v>47</v>
      </c>
      <c r="I35" s="21">
        <v>4</v>
      </c>
      <c r="J35" s="21" t="s">
        <v>104</v>
      </c>
      <c r="K35" s="21">
        <v>5</v>
      </c>
      <c r="L35" s="21"/>
      <c r="M35" s="21"/>
      <c r="N35" s="21"/>
      <c r="O35" s="21"/>
      <c r="P35" s="21"/>
      <c r="Q35" s="21"/>
      <c r="R35" s="21"/>
      <c r="S35" s="21"/>
      <c r="T35" s="21"/>
      <c r="U35" s="21"/>
      <c r="V35" s="21"/>
      <c r="W35" s="21"/>
      <c r="X35" s="21"/>
      <c r="Y35" s="21"/>
      <c r="Z35" s="21" t="s">
        <v>352</v>
      </c>
      <c r="AA35" s="21" t="s">
        <v>42</v>
      </c>
      <c r="AB35" s="21" t="s">
        <v>50</v>
      </c>
      <c r="AC35" s="21" t="s">
        <v>51</v>
      </c>
      <c r="AD35" s="21">
        <v>0.5</v>
      </c>
      <c r="AE35" s="21"/>
      <c r="AF35" s="21"/>
      <c r="AG35" s="21"/>
      <c r="AH35" s="21"/>
      <c r="AI35" s="21"/>
      <c r="AJ35" s="21"/>
      <c r="AK35" s="21"/>
      <c r="AL35" s="21"/>
      <c r="AM35" s="21"/>
      <c r="AN35" s="21"/>
      <c r="AO35" s="21" t="s">
        <v>353</v>
      </c>
      <c r="AP35" s="21" t="s">
        <v>98</v>
      </c>
      <c r="AQ35" s="21" t="s">
        <v>137</v>
      </c>
      <c r="AR35" s="21" t="s">
        <v>108</v>
      </c>
      <c r="AS35" s="21">
        <v>0.5</v>
      </c>
      <c r="AT35" s="21"/>
      <c r="AU35" s="21"/>
      <c r="AV35" s="21"/>
      <c r="AW35" s="21"/>
      <c r="AX35" s="21"/>
      <c r="AY35" s="21"/>
      <c r="AZ35" s="21"/>
      <c r="BA35" s="21"/>
      <c r="BB35" s="21"/>
      <c r="BC35" s="21"/>
      <c r="BD35" s="21"/>
      <c r="BE35" s="21"/>
      <c r="BF35" s="21"/>
      <c r="BG35" s="21"/>
      <c r="BH35" s="21">
        <f t="shared" ref="BH35:BH36" si="0">IF(G35+IF(SUM(I35,K35)&gt;10,10,SUM(I35,K35))+IF(O35&gt;10,10,O35)+IF(IF(SUM(U35,Y35,AD35)&gt;15,15,SUM(U35,Y35,AD35))+IF(AJ35&gt;10,10,AJ35)+IF(AN35&gt;5,5,AN35)&gt;30,30,IF(SUM(U35,Y35,AD35)&gt;15,15,SUM(U35,Y35,AD35))+IF(AJ35&gt;10,10,AJ35)+IF(AN35&gt;5,5,AN35))+IF(SUM(AS35,AX35,BB35,BG35)&gt;30,30,SUM(AS35,AX35,BB35,BG35))&gt;0,G35+IF(SUM(I35,K35)&gt;10,10,SUM(I35,K35))+IF(O35&gt;10,10,O35)+IF(IF(SUM(U35,Y35,AD35)&gt;15,15,SUM(U35,Y35,AD35))+IF(AJ35&gt;10,10,AJ35)+IF(AN35&gt;5,5,AN35)&gt;30,30,IF(SUM(U35,Y35,AD35)&gt;15,15,SUM(U35,Y35,AD35))+IF(AJ35&gt;10,10,AJ35)+IF(AN35&gt;5,5,AN35))+IF(SUM(AS35,AX35,BB35,BG35)&gt;30,30,SUM(AS35,AX35,BB35,BG35)),"")</f>
        <v>10</v>
      </c>
      <c r="BJ35" s="56" t="s">
        <v>354</v>
      </c>
      <c r="BK35" s="56" t="s">
        <v>125</v>
      </c>
    </row>
    <row r="36" s="3" customFormat="1" ht="30" hidden="1" customHeight="1" spans="1:63">
      <c r="A36" s="22" t="s">
        <v>355</v>
      </c>
      <c r="B36" s="23" t="s">
        <v>356</v>
      </c>
      <c r="C36" s="23" t="s">
        <v>102</v>
      </c>
      <c r="D36" s="23" t="s">
        <v>357</v>
      </c>
      <c r="E36" s="23">
        <v>3.7</v>
      </c>
      <c r="F36" s="23"/>
      <c r="G36" s="23"/>
      <c r="H36" s="23" t="s">
        <v>47</v>
      </c>
      <c r="I36" s="23">
        <v>4</v>
      </c>
      <c r="J36" s="23"/>
      <c r="K36" s="23"/>
      <c r="L36" s="23"/>
      <c r="M36" s="23"/>
      <c r="N36" s="23"/>
      <c r="O36" s="23"/>
      <c r="P36" s="23"/>
      <c r="Q36" s="23"/>
      <c r="R36" s="23"/>
      <c r="S36" s="23"/>
      <c r="T36" s="23"/>
      <c r="U36" s="23"/>
      <c r="V36" s="23"/>
      <c r="W36" s="23"/>
      <c r="X36" s="23"/>
      <c r="Y36" s="23"/>
      <c r="Z36" s="23" t="s">
        <v>358</v>
      </c>
      <c r="AA36" s="23" t="s">
        <v>42</v>
      </c>
      <c r="AB36" s="23" t="s">
        <v>50</v>
      </c>
      <c r="AC36" s="23" t="s">
        <v>51</v>
      </c>
      <c r="AD36" s="23">
        <v>0.5</v>
      </c>
      <c r="AE36" s="23"/>
      <c r="AF36" s="23"/>
      <c r="AG36" s="23"/>
      <c r="AH36" s="23"/>
      <c r="AI36" s="23"/>
      <c r="AJ36" s="23"/>
      <c r="AK36" s="23"/>
      <c r="AL36" s="23"/>
      <c r="AM36" s="23"/>
      <c r="AN36" s="23"/>
      <c r="AO36" s="23"/>
      <c r="AP36" s="23"/>
      <c r="AQ36" s="23"/>
      <c r="AR36" s="23"/>
      <c r="AS36" s="23"/>
      <c r="AT36" s="23" t="s">
        <v>359</v>
      </c>
      <c r="AU36" s="23" t="s">
        <v>135</v>
      </c>
      <c r="AV36" s="23" t="s">
        <v>137</v>
      </c>
      <c r="AW36" s="23" t="s">
        <v>78</v>
      </c>
      <c r="AX36" s="23">
        <v>3</v>
      </c>
      <c r="AY36" s="23"/>
      <c r="AZ36" s="23"/>
      <c r="BA36" s="23"/>
      <c r="BB36" s="23"/>
      <c r="BC36" s="23"/>
      <c r="BD36" s="23"/>
      <c r="BE36" s="23"/>
      <c r="BF36" s="23"/>
      <c r="BG36" s="23"/>
      <c r="BH36" s="23">
        <f t="shared" si="0"/>
        <v>7.5</v>
      </c>
      <c r="BJ36" s="41" t="s">
        <v>360</v>
      </c>
      <c r="BK36" s="41" t="s">
        <v>125</v>
      </c>
    </row>
    <row r="37" ht="30" customHeight="1" spans="1:63">
      <c r="A37" s="18" t="s">
        <v>361</v>
      </c>
      <c r="B37" s="19" t="s">
        <v>199</v>
      </c>
      <c r="C37" s="19" t="s">
        <v>125</v>
      </c>
      <c r="D37" s="19" t="s">
        <v>362</v>
      </c>
      <c r="E37" s="19">
        <v>3.7</v>
      </c>
      <c r="F37" s="19"/>
      <c r="G37" s="19"/>
      <c r="H37" s="19" t="s">
        <v>47</v>
      </c>
      <c r="I37" s="19">
        <v>4</v>
      </c>
      <c r="J37" s="19" t="s">
        <v>104</v>
      </c>
      <c r="K37" s="19">
        <v>5</v>
      </c>
      <c r="L37" s="19"/>
      <c r="M37" s="19"/>
      <c r="N37" s="19"/>
      <c r="O37" s="19"/>
      <c r="P37" s="19"/>
      <c r="Q37" s="19"/>
      <c r="R37" s="19"/>
      <c r="S37" s="19"/>
      <c r="T37" s="19"/>
      <c r="U37" s="19"/>
      <c r="V37" s="19"/>
      <c r="W37" s="19"/>
      <c r="X37" s="19"/>
      <c r="Y37" s="19"/>
      <c r="Z37" s="19" t="s">
        <v>343</v>
      </c>
      <c r="AA37" s="19" t="s">
        <v>42</v>
      </c>
      <c r="AB37" s="19" t="s">
        <v>50</v>
      </c>
      <c r="AC37" s="19" t="s">
        <v>51</v>
      </c>
      <c r="AD37" s="19">
        <v>0.5</v>
      </c>
      <c r="AE37" s="19"/>
      <c r="AF37" s="19"/>
      <c r="AG37" s="19"/>
      <c r="AH37" s="19"/>
      <c r="AI37" s="19"/>
      <c r="AJ37" s="19"/>
      <c r="AK37" s="19"/>
      <c r="AL37" s="19"/>
      <c r="AM37" s="19"/>
      <c r="AN37" s="19"/>
      <c r="AO37" s="19" t="s">
        <v>343</v>
      </c>
      <c r="AP37" s="19" t="s">
        <v>98</v>
      </c>
      <c r="AQ37" s="19" t="s">
        <v>133</v>
      </c>
      <c r="AR37" s="19" t="s">
        <v>225</v>
      </c>
      <c r="AS37" s="19">
        <v>0.5</v>
      </c>
      <c r="AT37" s="19" t="s">
        <v>363</v>
      </c>
      <c r="AU37" s="19" t="s">
        <v>135</v>
      </c>
      <c r="AV37" s="19" t="s">
        <v>137</v>
      </c>
      <c r="AW37" s="19" t="s">
        <v>78</v>
      </c>
      <c r="AX37" s="19">
        <v>3</v>
      </c>
      <c r="AY37" s="19" t="s">
        <v>364</v>
      </c>
      <c r="AZ37" s="19" t="s">
        <v>365</v>
      </c>
      <c r="BA37" s="10" t="s">
        <v>216</v>
      </c>
      <c r="BB37" s="19">
        <v>0.75</v>
      </c>
      <c r="BD37" s="19"/>
      <c r="BE37" s="19"/>
      <c r="BF37" s="19"/>
      <c r="BG37" s="19"/>
      <c r="BH37" s="19">
        <v>13.75</v>
      </c>
      <c r="BI37" s="54"/>
      <c r="BJ37" s="54"/>
      <c r="BK37" s="54"/>
    </row>
    <row r="38" ht="30" hidden="1" customHeight="1" spans="1:63">
      <c r="A38" s="18" t="s">
        <v>366</v>
      </c>
      <c r="B38" s="19" t="s">
        <v>367</v>
      </c>
      <c r="C38" s="19" t="s">
        <v>332</v>
      </c>
      <c r="D38" s="19" t="s">
        <v>333</v>
      </c>
      <c r="E38" s="19">
        <v>3.6</v>
      </c>
      <c r="F38" s="19"/>
      <c r="G38" s="19"/>
      <c r="H38" s="19" t="s">
        <v>47</v>
      </c>
      <c r="I38" s="19">
        <v>4</v>
      </c>
      <c r="J38" s="19" t="s">
        <v>84</v>
      </c>
      <c r="K38" s="19">
        <v>3</v>
      </c>
      <c r="L38" s="19"/>
      <c r="M38" s="19"/>
      <c r="N38" s="19"/>
      <c r="O38" s="19"/>
      <c r="P38" s="19"/>
      <c r="Q38" s="19"/>
      <c r="R38" s="19"/>
      <c r="S38" s="19"/>
      <c r="T38" s="19"/>
      <c r="U38" s="19"/>
      <c r="V38" s="19"/>
      <c r="W38" s="19"/>
      <c r="X38" s="19"/>
      <c r="Y38" s="19"/>
      <c r="Z38" s="19" t="s">
        <v>368</v>
      </c>
      <c r="AA38" s="19" t="s">
        <v>42</v>
      </c>
      <c r="AB38" s="19" t="s">
        <v>50</v>
      </c>
      <c r="AC38" s="19" t="s">
        <v>51</v>
      </c>
      <c r="AD38" s="19">
        <v>0.5</v>
      </c>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f>IF(G38+IF(SUM(I38,K38)&gt;10,10,SUM(I38,K38))+IF(O38&gt;10,10,O38)+IF(IF(SUM(U38,Y38,AD38)&gt;15,15,SUM(U38,Y38,AD38))+IF(AJ38&gt;10,10,AJ38)+IF(AN38&gt;5,5,AN38)&gt;30,30,IF(SUM(U38,Y38,AD38)&gt;15,15,SUM(U38,Y38,AD38))+IF(AJ38&gt;10,10,AJ38)+IF(AN38&gt;5,5,AN38))+IF(SUM(AS38,AX38,BB38,BG38)&gt;30,30,SUM(AS38,AX38,BB38,BG38))&gt;0,G38+IF(SUM(I38,K38)&gt;10,10,SUM(I38,K38))+IF(O38&gt;10,10,O38)+IF(IF(SUM(U38,Y38,AD38)&gt;15,15,SUM(U38,Y38,AD38))+IF(AJ38&gt;10,10,AJ38)+IF(AN38&gt;5,5,AN38)&gt;30,30,IF(SUM(U38,Y38,AD38)&gt;15,15,SUM(U38,Y38,AD38))+IF(AJ38&gt;10,10,AJ38)+IF(AN38&gt;5,5,AN38))+IF(SUM(AS38,AX38,BB38,BG38)&gt;30,30,SUM(AS38,AX38,BB38,BG38)),"")</f>
        <v>7.5</v>
      </c>
      <c r="BJ38" s="55" t="s">
        <v>369</v>
      </c>
      <c r="BK38" s="55" t="s">
        <v>238</v>
      </c>
    </row>
    <row r="39" ht="159" hidden="1" customHeight="1" spans="1:63">
      <c r="A39" s="18" t="s">
        <v>370</v>
      </c>
      <c r="B39" s="19" t="s">
        <v>371</v>
      </c>
      <c r="C39" s="19" t="s">
        <v>63</v>
      </c>
      <c r="D39" s="19" t="s">
        <v>372</v>
      </c>
      <c r="E39" s="19">
        <v>3.8</v>
      </c>
      <c r="F39" s="19"/>
      <c r="G39" s="19">
        <v>0</v>
      </c>
      <c r="H39" s="19" t="s">
        <v>47</v>
      </c>
      <c r="I39" s="19">
        <v>4</v>
      </c>
      <c r="J39" s="19"/>
      <c r="K39" s="19">
        <v>0</v>
      </c>
      <c r="L39" s="19"/>
      <c r="M39" s="19"/>
      <c r="N39" s="19"/>
      <c r="O39" s="19"/>
      <c r="P39" s="36" t="s">
        <v>373</v>
      </c>
      <c r="Q39" s="19" t="s">
        <v>374</v>
      </c>
      <c r="R39" s="19" t="s">
        <v>375</v>
      </c>
      <c r="S39" s="19" t="s">
        <v>376</v>
      </c>
      <c r="T39" s="19" t="s">
        <v>377</v>
      </c>
      <c r="U39" s="19">
        <v>6</v>
      </c>
      <c r="V39" s="19"/>
      <c r="W39" s="19"/>
      <c r="X39" s="19"/>
      <c r="Y39" s="19"/>
      <c r="Z39" s="4" t="s">
        <v>378</v>
      </c>
      <c r="AA39" s="19" t="s">
        <v>379</v>
      </c>
      <c r="AB39" s="19" t="s">
        <v>380</v>
      </c>
      <c r="AC39" s="19" t="s">
        <v>381</v>
      </c>
      <c r="AD39" s="19">
        <v>1.5</v>
      </c>
      <c r="AE39" s="19" t="s">
        <v>382</v>
      </c>
      <c r="AF39" s="19" t="s">
        <v>383</v>
      </c>
      <c r="AG39" s="19" t="s">
        <v>384</v>
      </c>
      <c r="AH39" s="19" t="s">
        <v>385</v>
      </c>
      <c r="AI39" s="19" t="s">
        <v>386</v>
      </c>
      <c r="AJ39" s="19">
        <v>15</v>
      </c>
      <c r="AK39" s="19"/>
      <c r="AL39" s="19"/>
      <c r="AM39" s="19"/>
      <c r="AN39" s="19"/>
      <c r="AO39" s="19" t="s">
        <v>387</v>
      </c>
      <c r="AP39" s="19" t="s">
        <v>388</v>
      </c>
      <c r="AQ39" s="19" t="s">
        <v>389</v>
      </c>
      <c r="AR39" s="19" t="s">
        <v>390</v>
      </c>
      <c r="AS39" s="19">
        <v>5.25</v>
      </c>
      <c r="AT39" s="4" t="s">
        <v>391</v>
      </c>
      <c r="AU39" s="19" t="s">
        <v>392</v>
      </c>
      <c r="AV39" s="19" t="s">
        <v>393</v>
      </c>
      <c r="AW39" s="19" t="s">
        <v>394</v>
      </c>
      <c r="AX39" s="19">
        <v>3</v>
      </c>
      <c r="AY39" s="19"/>
      <c r="AZ39" s="19"/>
      <c r="BA39" s="19"/>
      <c r="BB39" s="19"/>
      <c r="BC39" s="19"/>
      <c r="BD39" s="19"/>
      <c r="BE39" s="19"/>
      <c r="BF39" s="19"/>
      <c r="BG39" s="19"/>
      <c r="BH39" s="19">
        <f>IF(G39+IF(SUM(I39,K39)&gt;10,10,SUM(I39,K39))+IF(O39&gt;10,10,O39)+IF(IF(SUM(U39,Y39,AD39)&gt;15,15,SUM(U39,Y39,AD39))+IF(AJ39&gt;10,10,AJ39)+IF(AN39&gt;5,5,AN39)&gt;30,30,IF(SUM(U39,Y39,AD39)&gt;15,15,SUM(U39,Y39,AD39))+IF(AJ39&gt;10,10,AJ39)+IF(AN39&gt;5,5,AN39))+IF(SUM(AS39,AX39,BB39,BG39)&gt;30,30,SUM(AS39,AX39,BB39,BG39))&gt;0,G39+IF(SUM(I39,K39)&gt;10,10,SUM(I39,K39))+IF(O39&gt;10,10,O39)+IF(IF(SUM(U39,Y39,AD39)&gt;15,15,SUM(U39,Y39,AD39))+IF(AJ39&gt;10,10,AJ39)+IF(AN39&gt;5,5,AN39)&gt;30,30,IF(SUM(U39,Y39,AD39)&gt;15,15,SUM(U39,Y39,AD39))+IF(AJ39&gt;10,10,AJ39)+IF(AN39&gt;5,5,AN39))+IF(SUM(AS39,AX39,BB39,BG39)&gt;30,30,SUM(AS39,AX39,BB39,BG39)),"")</f>
        <v>29.75</v>
      </c>
      <c r="BJ39" s="57" t="s">
        <v>395</v>
      </c>
      <c r="BK39" s="57" t="s">
        <v>125</v>
      </c>
    </row>
    <row r="40" ht="30" hidden="1" customHeight="1" spans="1:63">
      <c r="A40" s="18" t="s">
        <v>396</v>
      </c>
      <c r="B40" s="19" t="s">
        <v>397</v>
      </c>
      <c r="C40" s="19" t="s">
        <v>81</v>
      </c>
      <c r="D40" s="19" t="s">
        <v>233</v>
      </c>
      <c r="E40" s="19">
        <v>2.8</v>
      </c>
      <c r="F40" s="19"/>
      <c r="G40" s="19"/>
      <c r="H40" s="19" t="s">
        <v>47</v>
      </c>
      <c r="I40" s="19">
        <v>4</v>
      </c>
      <c r="J40" s="19" t="s">
        <v>104</v>
      </c>
      <c r="K40" s="19">
        <v>5</v>
      </c>
      <c r="L40" s="19"/>
      <c r="M40" s="19"/>
      <c r="N40" s="19"/>
      <c r="O40" s="19"/>
      <c r="P40" s="19"/>
      <c r="Q40" s="19"/>
      <c r="R40" s="19"/>
      <c r="S40" s="19"/>
      <c r="T40" s="19"/>
      <c r="U40" s="19"/>
      <c r="V40" s="19"/>
      <c r="W40" s="19"/>
      <c r="X40" s="19"/>
      <c r="Y40" s="19"/>
      <c r="Z40" s="40" t="s">
        <v>398</v>
      </c>
      <c r="AA40" s="19" t="s">
        <v>399</v>
      </c>
      <c r="AB40" s="10" t="s">
        <v>400</v>
      </c>
      <c r="AC40" s="10" t="s">
        <v>401</v>
      </c>
      <c r="AD40" s="19">
        <v>1.5</v>
      </c>
      <c r="AE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v>10.5</v>
      </c>
      <c r="BJ40" s="19" t="s">
        <v>402</v>
      </c>
      <c r="BK40" s="19" t="s">
        <v>238</v>
      </c>
    </row>
    <row r="41" s="4" customFormat="1" ht="78.95" hidden="1" customHeight="1" spans="1:63">
      <c r="A41" s="18" t="s">
        <v>403</v>
      </c>
      <c r="B41" s="19" t="s">
        <v>404</v>
      </c>
      <c r="C41" s="19" t="s">
        <v>140</v>
      </c>
      <c r="D41" s="19" t="s">
        <v>141</v>
      </c>
      <c r="E41" s="19">
        <v>3.7</v>
      </c>
      <c r="F41" s="26"/>
      <c r="G41" s="26">
        <v>0</v>
      </c>
      <c r="H41" s="19" t="s">
        <v>47</v>
      </c>
      <c r="I41" s="26">
        <v>4</v>
      </c>
      <c r="J41" s="37" t="s">
        <v>405</v>
      </c>
      <c r="K41" s="26">
        <f>SUM(5+3+5+5+5+3+5+5+7+5+5+5)</f>
        <v>58</v>
      </c>
      <c r="L41" s="26"/>
      <c r="M41" s="26"/>
      <c r="N41" s="26"/>
      <c r="O41" s="26">
        <v>0</v>
      </c>
      <c r="P41" s="26"/>
      <c r="Q41" s="26"/>
      <c r="R41" s="26"/>
      <c r="S41" s="26"/>
      <c r="T41" s="26"/>
      <c r="U41" s="26">
        <v>0</v>
      </c>
      <c r="V41" s="26"/>
      <c r="W41" s="26"/>
      <c r="X41" s="26"/>
      <c r="Y41" s="26">
        <v>0</v>
      </c>
      <c r="Z41" s="37" t="s">
        <v>406</v>
      </c>
      <c r="AA41" s="37" t="s">
        <v>407</v>
      </c>
      <c r="AB41" s="37" t="s">
        <v>145</v>
      </c>
      <c r="AC41" s="37" t="s">
        <v>146</v>
      </c>
      <c r="AD41" s="26">
        <f>SUM(1+1)</f>
        <v>2</v>
      </c>
      <c r="AE41" s="37" t="s">
        <v>408</v>
      </c>
      <c r="AF41" s="37" t="s">
        <v>409</v>
      </c>
      <c r="AG41" s="37" t="s">
        <v>410</v>
      </c>
      <c r="AH41" s="37" t="s">
        <v>411</v>
      </c>
      <c r="AI41" s="37" t="s">
        <v>412</v>
      </c>
      <c r="AJ41" s="26">
        <f>SUM(7+3+1.5+1.5)</f>
        <v>13</v>
      </c>
      <c r="AK41" s="26"/>
      <c r="AL41" s="26"/>
      <c r="AM41" s="26"/>
      <c r="AN41" s="26">
        <v>0</v>
      </c>
      <c r="AO41" s="37" t="s">
        <v>413</v>
      </c>
      <c r="AP41" s="37" t="s">
        <v>414</v>
      </c>
      <c r="AQ41" s="37" t="s">
        <v>415</v>
      </c>
      <c r="AR41" s="37" t="s">
        <v>416</v>
      </c>
      <c r="AS41" s="26">
        <f>SUM(1+0.5+0+1+0.25+6+0+4+0.25+0+0+0+0.5+1+1+0)</f>
        <v>15.5</v>
      </c>
      <c r="AT41" s="26"/>
      <c r="AU41" s="26"/>
      <c r="AV41" s="26"/>
      <c r="AW41" s="26"/>
      <c r="AX41" s="26">
        <v>0</v>
      </c>
      <c r="AY41" s="37" t="s">
        <v>417</v>
      </c>
      <c r="AZ41" s="37" t="s">
        <v>323</v>
      </c>
      <c r="BA41" s="37" t="s">
        <v>418</v>
      </c>
      <c r="BB41" s="26">
        <f>SUM(4+4+0.25+4)</f>
        <v>12.25</v>
      </c>
      <c r="BC41" s="37" t="s">
        <v>419</v>
      </c>
      <c r="BD41" s="37" t="s">
        <v>420</v>
      </c>
      <c r="BE41" s="37" t="s">
        <v>421</v>
      </c>
      <c r="BF41" s="37" t="s">
        <v>422</v>
      </c>
      <c r="BG41" s="26">
        <f>SUM(1+0.5+0.5+4+0.5+4+5+4)</f>
        <v>19.5</v>
      </c>
      <c r="BH41" s="26">
        <v>52</v>
      </c>
      <c r="BJ41" s="19" t="s">
        <v>423</v>
      </c>
      <c r="BK41" s="19" t="s">
        <v>191</v>
      </c>
    </row>
    <row r="42" ht="30" hidden="1" customHeight="1" spans="1:63">
      <c r="A42" s="18" t="s">
        <v>424</v>
      </c>
      <c r="B42" s="19" t="s">
        <v>425</v>
      </c>
      <c r="C42" s="19" t="s">
        <v>45</v>
      </c>
      <c r="D42" s="19" t="s">
        <v>426</v>
      </c>
      <c r="E42" s="19">
        <v>3.8</v>
      </c>
      <c r="F42" s="19"/>
      <c r="G42" s="19"/>
      <c r="H42" s="19" t="s">
        <v>47</v>
      </c>
      <c r="I42" s="19">
        <v>4</v>
      </c>
      <c r="J42" s="19" t="s">
        <v>104</v>
      </c>
      <c r="K42" s="19">
        <v>15</v>
      </c>
      <c r="L42" s="19"/>
      <c r="M42" s="19"/>
      <c r="N42" s="19"/>
      <c r="O42" s="19"/>
      <c r="P42" s="19" t="s">
        <v>427</v>
      </c>
      <c r="Q42" s="19" t="s">
        <v>203</v>
      </c>
      <c r="R42" s="19" t="s">
        <v>68</v>
      </c>
      <c r="S42" s="19" t="s">
        <v>50</v>
      </c>
      <c r="T42" s="19" t="s">
        <v>51</v>
      </c>
      <c r="U42" s="19">
        <v>5</v>
      </c>
      <c r="V42" s="19"/>
      <c r="W42" s="19"/>
      <c r="X42" s="19"/>
      <c r="Y42" s="19"/>
      <c r="Z42" s="19"/>
      <c r="AA42" s="19"/>
      <c r="AB42" s="19"/>
      <c r="AC42" s="19"/>
      <c r="AD42" s="19"/>
      <c r="AE42" s="19" t="s">
        <v>428</v>
      </c>
      <c r="AF42" s="19" t="s">
        <v>429</v>
      </c>
      <c r="AG42" s="19" t="s">
        <v>430</v>
      </c>
      <c r="AH42" s="19" t="s">
        <v>55</v>
      </c>
      <c r="AI42" s="19" t="s">
        <v>88</v>
      </c>
      <c r="AJ42" s="19">
        <v>13.5</v>
      </c>
      <c r="AK42" s="19" t="s">
        <v>431</v>
      </c>
      <c r="AL42" s="19" t="s">
        <v>432</v>
      </c>
      <c r="AM42" s="19" t="s">
        <v>56</v>
      </c>
      <c r="AN42" s="19">
        <v>1.5</v>
      </c>
      <c r="AO42" s="19" t="s">
        <v>433</v>
      </c>
      <c r="AP42" s="19" t="s">
        <v>98</v>
      </c>
      <c r="AQ42" s="19" t="s">
        <v>133</v>
      </c>
      <c r="AR42" s="19" t="s">
        <v>88</v>
      </c>
      <c r="AS42" s="19">
        <v>1</v>
      </c>
      <c r="AT42" s="19"/>
      <c r="AU42" s="19"/>
      <c r="AV42" s="19"/>
      <c r="AW42" s="19"/>
      <c r="AX42" s="19"/>
      <c r="AY42" s="19"/>
      <c r="AZ42" s="19"/>
      <c r="BA42" s="19"/>
      <c r="BB42" s="19"/>
      <c r="BC42" s="19"/>
      <c r="BD42" s="19"/>
      <c r="BE42" s="19"/>
      <c r="BF42" s="19"/>
      <c r="BG42" s="19"/>
      <c r="BH42" s="19">
        <f>IF(G42+IF(SUM(I42,K42)&gt;10,10,SUM(I42,K42))+IF(O42&gt;10,10,O42)+IF(IF(SUM(U42,Y42,AD42)&gt;15,15,SUM(U42,Y42,AD42))+IF(AJ42&gt;10,10,AJ42)+IF(AN42&gt;5,5,AN42)&gt;30,30,IF(SUM(U42,Y42,AD42)&gt;15,15,SUM(U42,Y42,AD42))+IF(AJ42&gt;10,10,AJ42)+IF(AN42&gt;5,5,AN42))+IF(SUM(AS42,AX42,BB42,BG42)&gt;30,30,SUM(AS42,AX42,BB42,BG42))&gt;0,G42+IF(SUM(I42,K42)&gt;10,10,SUM(I42,K42))+IF(O42&gt;10,10,O42)+IF(IF(SUM(U42,Y42,AD42)&gt;15,15,SUM(U42,Y42,AD42))+IF(AJ42&gt;10,10,AJ42)+IF(AN42&gt;5,5,AN42)&gt;30,30,IF(SUM(U42,Y42,AD42)&gt;15,15,SUM(U42,Y42,AD42))+IF(AJ42&gt;10,10,AJ42)+IF(AN42&gt;5,5,AN42))+IF(SUM(AS42,AX42,BB42,BG42)&gt;30,30,SUM(AS42,AX42,BB42,BG42)),"")</f>
        <v>27.5</v>
      </c>
      <c r="BJ42" s="58" t="s">
        <v>434</v>
      </c>
      <c r="BK42" s="58" t="s">
        <v>191</v>
      </c>
    </row>
    <row r="43" ht="30" hidden="1" customHeight="1" spans="1:63">
      <c r="A43" s="18" t="s">
        <v>435</v>
      </c>
      <c r="B43" s="19" t="s">
        <v>436</v>
      </c>
      <c r="C43" s="19" t="s">
        <v>186</v>
      </c>
      <c r="D43" s="19" t="s">
        <v>437</v>
      </c>
      <c r="E43" s="19">
        <v>3.8</v>
      </c>
      <c r="F43" s="19"/>
      <c r="G43" s="19"/>
      <c r="H43" s="19" t="s">
        <v>47</v>
      </c>
      <c r="I43" s="19">
        <v>4</v>
      </c>
      <c r="J43" s="19" t="s">
        <v>438</v>
      </c>
      <c r="K43" s="19" t="s">
        <v>439</v>
      </c>
      <c r="L43" s="19"/>
      <c r="M43" s="19"/>
      <c r="N43" s="19"/>
      <c r="O43" s="19"/>
      <c r="P43" s="19" t="s">
        <v>440</v>
      </c>
      <c r="Q43" s="19" t="s">
        <v>203</v>
      </c>
      <c r="R43" s="19" t="s">
        <v>68</v>
      </c>
      <c r="S43" s="19" t="s">
        <v>267</v>
      </c>
      <c r="T43" s="19" t="s">
        <v>70</v>
      </c>
      <c r="U43" s="19">
        <v>6</v>
      </c>
      <c r="V43" s="19"/>
      <c r="W43" s="19"/>
      <c r="X43" s="19"/>
      <c r="Y43" s="19"/>
      <c r="Z43" s="19" t="s">
        <v>441</v>
      </c>
      <c r="AA43" s="19" t="s">
        <v>68</v>
      </c>
      <c r="AB43" s="19" t="s">
        <v>50</v>
      </c>
      <c r="AC43" s="19" t="s">
        <v>50</v>
      </c>
      <c r="AD43" s="19">
        <v>1</v>
      </c>
      <c r="AE43" s="19" t="s">
        <v>442</v>
      </c>
      <c r="AF43" s="19" t="s">
        <v>443</v>
      </c>
      <c r="AG43" s="19" t="s">
        <v>444</v>
      </c>
      <c r="AH43" s="19" t="s">
        <v>55</v>
      </c>
      <c r="AI43" s="19" t="s">
        <v>88</v>
      </c>
      <c r="AJ43" s="19">
        <v>7</v>
      </c>
      <c r="AK43" s="44" t="s">
        <v>445</v>
      </c>
      <c r="AL43" s="19" t="s">
        <v>249</v>
      </c>
      <c r="AM43" s="19" t="s">
        <v>88</v>
      </c>
      <c r="AN43" s="19">
        <v>3</v>
      </c>
      <c r="AO43" s="19" t="s">
        <v>446</v>
      </c>
      <c r="AP43" s="19" t="s">
        <v>447</v>
      </c>
      <c r="AQ43" s="19" t="s">
        <v>448</v>
      </c>
      <c r="AR43" s="19" t="s">
        <v>449</v>
      </c>
      <c r="AS43" s="19" t="s">
        <v>450</v>
      </c>
      <c r="AT43" s="44" t="s">
        <v>451</v>
      </c>
      <c r="AU43" s="19" t="s">
        <v>374</v>
      </c>
      <c r="AV43" s="19" t="s">
        <v>452</v>
      </c>
      <c r="AW43" s="19" t="s">
        <v>453</v>
      </c>
      <c r="AX43" s="19"/>
      <c r="AY43" s="19"/>
      <c r="AZ43" s="19"/>
      <c r="BA43" s="19"/>
      <c r="BB43" s="19"/>
      <c r="BC43" s="19" t="e">
        <f>IF(G43+IF(SUM(I43,K43)&gt;10,10,SUM(I43,K43))+IF(O43&gt;10,10,O43)+IF(IF(SUM(U43,Y43,AD43)&gt;15,15,SUM(U43,Y43,AD43))+IF(AJ43&gt;10,10,AJ43)+IF(AN43&gt;5,5,AN43)&gt;30,30,IF(SUM(U43,Y43,AD43)&gt;15,15,SUM(U43,Y43,AD43))+IF(AJ43&gt;10,10,AJ43)+IF(AN43&gt;5,5,AN43))+IF(SUM(AS43,#REF!,AW43,BB43)&gt;30,30,SUM(AS43,#REF!,AW43,BB43))&gt;0,G43+IF(SUM(I43,K43)&gt;10,10,SUM(I43,K43))+IF(O43&gt;10,10,O43)+IF(IF(SUM(U43,Y43,AD43)&gt;15,15,SUM(U43,Y43,AD43))+IF(AJ43&gt;10,10,AJ43)+IF(AN43&gt;5,5,AN43)&gt;30,30,IF(SUM(U43,Y43,AD43)&gt;15,15,SUM(U43,Y43,AD43))+IF(AJ43&gt;10,10,AJ43)+IF(AN43&gt;5,5,AN43))+IF(SUM(AS43,#REF!,AW43,BB43)&gt;30,30,SUM(AS43,#REF!,AW43,BB43)),"")</f>
        <v>#REF!</v>
      </c>
      <c r="BJ43" s="19" t="s">
        <v>454</v>
      </c>
      <c r="BK43" s="19" t="s">
        <v>125</v>
      </c>
    </row>
    <row r="44" s="3" customFormat="1" ht="30" hidden="1" customHeight="1" spans="1:63">
      <c r="A44" s="22" t="s">
        <v>455</v>
      </c>
      <c r="B44" s="23" t="s">
        <v>456</v>
      </c>
      <c r="C44" s="23" t="s">
        <v>111</v>
      </c>
      <c r="D44" s="23" t="s">
        <v>457</v>
      </c>
      <c r="E44" s="23">
        <v>3.7</v>
      </c>
      <c r="F44" s="23"/>
      <c r="G44" s="23"/>
      <c r="H44" s="23" t="s">
        <v>47</v>
      </c>
      <c r="I44" s="23">
        <v>4</v>
      </c>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t="s">
        <v>458</v>
      </c>
      <c r="BD44" s="23" t="s">
        <v>76</v>
      </c>
      <c r="BE44" s="23" t="s">
        <v>77</v>
      </c>
      <c r="BF44" s="23" t="s">
        <v>78</v>
      </c>
      <c r="BG44" s="23">
        <v>0.5</v>
      </c>
      <c r="BH44" s="23">
        <f>IF(G44+IF(SUM(I44,K44)&gt;10,10,SUM(I44,K44))+IF(O44&gt;10,10,O44)+IF(IF(SUM(U44,Y44,AD44)&gt;15,15,SUM(U44,Y44,AD44))+IF(AJ44&gt;10,10,AJ44)+IF(AN44&gt;5,5,AN44)&gt;30,30,IF(SUM(U44,Y44,AD44)&gt;15,15,SUM(U44,Y44,AD44))+IF(AJ44&gt;10,10,AJ44)+IF(AN44&gt;5,5,AN44))+IF(SUM(AS44,AX44,BB44,BG44)&gt;30,30,SUM(AS44,AX44,BB44,BG44))&gt;0,G44+IF(SUM(I44,K44)&gt;10,10,SUM(I44,K44))+IF(O44&gt;10,10,O44)+IF(IF(SUM(U44,Y44,AD44)&gt;15,15,SUM(U44,Y44,AD44))+IF(AJ44&gt;10,10,AJ44)+IF(AN44&gt;5,5,AN44)&gt;30,30,IF(SUM(U44,Y44,AD44)&gt;15,15,SUM(U44,Y44,AD44))+IF(AJ44&gt;10,10,AJ44)+IF(AN44&gt;5,5,AN44))+IF(SUM(AS44,AX44,BB44,BG44)&gt;30,30,SUM(AS44,AX44,BB44,BG44)),"")</f>
        <v>4.5</v>
      </c>
      <c r="BJ44" s="23" t="s">
        <v>459</v>
      </c>
      <c r="BK44" s="23" t="s">
        <v>125</v>
      </c>
    </row>
    <row r="45" ht="30" hidden="1" customHeight="1" spans="1:60">
      <c r="A45" s="18" t="s">
        <v>460</v>
      </c>
      <c r="B45" s="19" t="s">
        <v>461</v>
      </c>
      <c r="C45" s="19" t="s">
        <v>63</v>
      </c>
      <c r="D45" s="19" t="s">
        <v>462</v>
      </c>
      <c r="E45" s="19">
        <v>3.84</v>
      </c>
      <c r="F45" s="19"/>
      <c r="G45" s="19"/>
      <c r="H45" s="19" t="s">
        <v>47</v>
      </c>
      <c r="I45" s="19">
        <v>4</v>
      </c>
      <c r="J45" s="19"/>
      <c r="K45" s="19"/>
      <c r="L45" s="19"/>
      <c r="M45" s="19"/>
      <c r="N45" s="19"/>
      <c r="O45" s="19"/>
      <c r="P45" s="19"/>
      <c r="Q45" s="19"/>
      <c r="R45" s="19"/>
      <c r="S45" s="19"/>
      <c r="T45" s="19"/>
      <c r="U45" s="19"/>
      <c r="V45" s="19"/>
      <c r="W45" s="19"/>
      <c r="X45" s="19"/>
      <c r="Y45" s="19"/>
      <c r="Z45" s="19"/>
      <c r="AA45" s="19"/>
      <c r="AB45" s="19"/>
      <c r="AC45" s="19"/>
      <c r="AD45" s="19"/>
      <c r="AE45" s="19" t="s">
        <v>463</v>
      </c>
      <c r="AF45" s="19" t="s">
        <v>464</v>
      </c>
      <c r="AG45" s="19" t="s">
        <v>465</v>
      </c>
      <c r="AH45" s="19" t="s">
        <v>55</v>
      </c>
      <c r="AI45" s="19" t="s">
        <v>88</v>
      </c>
      <c r="AJ45" s="19">
        <v>7</v>
      </c>
      <c r="AK45" s="19"/>
      <c r="AL45" s="19"/>
      <c r="AM45" s="19"/>
      <c r="AN45" s="19"/>
      <c r="AO45" s="19" t="s">
        <v>466</v>
      </c>
      <c r="AP45" s="19" t="s">
        <v>98</v>
      </c>
      <c r="AQ45" s="19" t="s">
        <v>133</v>
      </c>
      <c r="AR45" s="19" t="s">
        <v>88</v>
      </c>
      <c r="AS45" s="19">
        <v>1</v>
      </c>
      <c r="AT45" s="19"/>
      <c r="AU45" s="19"/>
      <c r="AV45" s="19"/>
      <c r="AW45" s="19"/>
      <c r="AX45" s="19"/>
      <c r="AY45" s="19"/>
      <c r="AZ45" s="19"/>
      <c r="BA45" s="19"/>
      <c r="BB45" s="19"/>
      <c r="BC45" s="19" t="s">
        <v>467</v>
      </c>
      <c r="BD45" s="19" t="s">
        <v>468</v>
      </c>
      <c r="BE45" s="19" t="s">
        <v>73</v>
      </c>
      <c r="BF45" s="19" t="s">
        <v>78</v>
      </c>
      <c r="BG45" s="19">
        <v>3</v>
      </c>
      <c r="BH45" s="19">
        <f>IF(G45+IF(SUM(I45,K45)&gt;10,10,SUM(I45,K45))+IF(O45&gt;10,10,O45)+IF(IF(SUM(U45,Y45,AD45)&gt;15,15,SUM(U45,Y45,AD45))+IF(AJ45&gt;10,10,AJ45)+IF(AN45&gt;5,5,AN45)&gt;30,30,IF(SUM(U45,Y45,AD45)&gt;15,15,SUM(U45,Y45,AD45))+IF(AJ45&gt;10,10,AJ45)+IF(AN45&gt;5,5,AN45))+IF(SUM(AS45,AX45,BB45,BG45)&gt;30,30,SUM(AS45,AX45,BB45,BG45))&gt;0,G45+IF(SUM(I45,K45)&gt;10,10,SUM(I45,K45))+IF(O45&gt;10,10,O45)+IF(IF(SUM(U45,Y45,AD45)&gt;15,15,SUM(U45,Y45,AD45))+IF(AJ45&gt;10,10,AJ45)+IF(AN45&gt;5,5,AN45)&gt;30,30,IF(SUM(U45,Y45,AD45)&gt;15,15,SUM(U45,Y45,AD45))+IF(AJ45&gt;10,10,AJ45)+IF(AN45&gt;5,5,AN45))+IF(SUM(AS45,AX45,BB45,BG45)&gt;30,30,SUM(AS45,AX45,BB45,BG45)),"")</f>
        <v>15</v>
      </c>
    </row>
    <row r="46" ht="48" hidden="1" customHeight="1" spans="1:60">
      <c r="A46" s="18" t="s">
        <v>469</v>
      </c>
      <c r="B46" s="19" t="s">
        <v>470</v>
      </c>
      <c r="C46" s="19" t="s">
        <v>81</v>
      </c>
      <c r="D46" s="19" t="s">
        <v>471</v>
      </c>
      <c r="E46" s="19">
        <v>3.7</v>
      </c>
      <c r="F46" s="19"/>
      <c r="G46" s="19"/>
      <c r="H46" s="19" t="s">
        <v>83</v>
      </c>
      <c r="I46" s="19">
        <v>3</v>
      </c>
      <c r="J46" s="19" t="s">
        <v>104</v>
      </c>
      <c r="K46" s="19">
        <v>16</v>
      </c>
      <c r="L46" s="19"/>
      <c r="M46" s="19"/>
      <c r="N46" s="19"/>
      <c r="O46" s="19"/>
      <c r="P46" s="19"/>
      <c r="Q46" s="19"/>
      <c r="R46" s="19"/>
      <c r="S46" s="19"/>
      <c r="T46" s="19"/>
      <c r="U46" s="19"/>
      <c r="V46" s="19"/>
      <c r="W46" s="19"/>
      <c r="X46" s="19"/>
      <c r="Y46" s="19"/>
      <c r="Z46" s="19" t="s">
        <v>472</v>
      </c>
      <c r="AA46" s="19" t="s">
        <v>42</v>
      </c>
      <c r="AB46" s="19" t="s">
        <v>50</v>
      </c>
      <c r="AC46" s="19" t="s">
        <v>51</v>
      </c>
      <c r="AD46" s="19">
        <v>0.5</v>
      </c>
      <c r="AE46" s="19"/>
      <c r="AF46" s="19"/>
      <c r="AG46" s="19"/>
      <c r="AH46" s="19"/>
      <c r="AI46" s="19"/>
      <c r="AJ46" s="19"/>
      <c r="AK46" s="19"/>
      <c r="AL46" s="19"/>
      <c r="AM46" s="19"/>
      <c r="AN46" s="19"/>
      <c r="AO46" s="19" t="s">
        <v>473</v>
      </c>
      <c r="AP46" s="19" t="s">
        <v>98</v>
      </c>
      <c r="AQ46" s="19" t="s">
        <v>133</v>
      </c>
      <c r="AR46" s="19" t="s">
        <v>225</v>
      </c>
      <c r="AS46" s="19">
        <v>1</v>
      </c>
      <c r="AT46" s="19"/>
      <c r="AU46" s="19"/>
      <c r="AV46" s="19"/>
      <c r="AW46" s="19"/>
      <c r="AX46" s="19"/>
      <c r="AY46" s="19"/>
      <c r="AZ46" s="19"/>
      <c r="BA46" s="19"/>
      <c r="BB46" s="19"/>
      <c r="BC46" s="50" t="s">
        <v>474</v>
      </c>
      <c r="BD46" s="19" t="s">
        <v>76</v>
      </c>
      <c r="BE46" s="19" t="s">
        <v>475</v>
      </c>
      <c r="BF46" s="19" t="s">
        <v>78</v>
      </c>
      <c r="BG46" s="19">
        <v>4</v>
      </c>
      <c r="BH46" s="19">
        <f>IF(G46+IF(SUM(I46,K46)&gt;10,10,SUM(I46,K46))+IF(O46&gt;10,10,O46)+IF(IF(SUM(U46,Y46,AD46)&gt;15,15,SUM(U46,Y46,AD46))+IF(AJ46&gt;10,10,AJ46)+IF(AN46&gt;5,5,AN46)&gt;30,30,IF(SUM(U46,Y46,AD46)&gt;15,15,SUM(U46,Y46,AD46))+IF(AJ46&gt;10,10,AJ46)+IF(AN46&gt;5,5,AN46))+IF(SUM(AS46,AX46,BB46,BG46)&gt;30,30,SUM(AS46,AX46,BB46,BG46))&gt;0,G46+IF(SUM(I46,K46)&gt;10,10,SUM(I46,K46))+IF(O46&gt;10,10,O46)+IF(IF(SUM(U46,Y46,AD46)&gt;15,15,SUM(U46,Y46,AD46))+IF(AJ46&gt;10,10,AJ46)+IF(AN46&gt;5,5,AN46)&gt;30,30,IF(SUM(U46,Y46,AD46)&gt;15,15,SUM(U46,Y46,AD46))+IF(AJ46&gt;10,10,AJ46)+IF(AN46&gt;5,5,AN46))+IF(SUM(AS46,AX46,BB46,BG46)&gt;30,30,SUM(AS46,AX46,BB46,BG46)),"")</f>
        <v>15.5</v>
      </c>
    </row>
    <row r="47" ht="30" hidden="1" customHeight="1" spans="1:60">
      <c r="A47" s="18" t="s">
        <v>476</v>
      </c>
      <c r="B47" s="19" t="s">
        <v>477</v>
      </c>
      <c r="C47" s="19" t="s">
        <v>63</v>
      </c>
      <c r="D47" s="19" t="s">
        <v>478</v>
      </c>
      <c r="E47" s="19">
        <v>3.7</v>
      </c>
      <c r="F47" s="19"/>
      <c r="G47" s="19"/>
      <c r="H47" s="19" t="s">
        <v>47</v>
      </c>
      <c r="I47" s="19">
        <v>4</v>
      </c>
      <c r="J47" s="19" t="s">
        <v>104</v>
      </c>
      <c r="K47" s="19">
        <v>5</v>
      </c>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t="s">
        <v>479</v>
      </c>
      <c r="BD47" s="19" t="s">
        <v>76</v>
      </c>
      <c r="BE47" s="19" t="s">
        <v>77</v>
      </c>
      <c r="BF47" s="19"/>
      <c r="BG47" s="19">
        <v>0.5</v>
      </c>
      <c r="BH47" s="19">
        <f>IF(G47+IF(SUM(I47,K47)&gt;10,10,SUM(I47,K47))+IF(O47&gt;10,10,O47)+IF(IF(SUM(U47,Y47,AD47)&gt;15,15,SUM(U47,Y47,AD47))+IF(AJ47&gt;10,10,AJ47)+IF(AN47&gt;5,5,AN47)&gt;30,30,IF(SUM(U47,Y47,AD47)&gt;15,15,SUM(U47,Y47,AD47))+IF(AJ47&gt;10,10,AJ47)+IF(AN47&gt;5,5,AN47))+IF(SUM(AS47,AX47,BB47,BG47)&gt;30,30,SUM(AS47,AX47,BB47,BG47))&gt;0,G47+IF(SUM(I47,K47)&gt;10,10,SUM(I47,K47))+IF(O47&gt;10,10,O47)+IF(IF(SUM(U47,Y47,AD47)&gt;15,15,SUM(U47,Y47,AD47))+IF(AJ47&gt;10,10,AJ47)+IF(AN47&gt;5,5,AN47)&gt;30,30,IF(SUM(U47,Y47,AD47)&gt;15,15,SUM(U47,Y47,AD47))+IF(AJ47&gt;10,10,AJ47)+IF(AN47&gt;5,5,AN47))+IF(SUM(AS47,AX47,BB47,BG47)&gt;30,30,SUM(AS47,AX47,BB47,BG47)),"")</f>
        <v>9.5</v>
      </c>
    </row>
    <row r="48" ht="201" hidden="1" customHeight="1" spans="1:60">
      <c r="A48" s="18" t="s">
        <v>480</v>
      </c>
      <c r="B48" s="19" t="s">
        <v>481</v>
      </c>
      <c r="C48" s="19" t="s">
        <v>140</v>
      </c>
      <c r="D48" s="19" t="s">
        <v>482</v>
      </c>
      <c r="E48" s="19">
        <v>3.8</v>
      </c>
      <c r="F48" s="19"/>
      <c r="G48" s="19"/>
      <c r="H48" s="19" t="s">
        <v>83</v>
      </c>
      <c r="I48" s="19">
        <v>3</v>
      </c>
      <c r="J48" s="19" t="s">
        <v>483</v>
      </c>
      <c r="K48" s="19">
        <v>8</v>
      </c>
      <c r="L48" s="19"/>
      <c r="M48" s="19"/>
      <c r="N48" s="19"/>
      <c r="O48" s="19"/>
      <c r="P48" s="19" t="s">
        <v>484</v>
      </c>
      <c r="Q48" s="19" t="s">
        <v>98</v>
      </c>
      <c r="R48" s="19" t="s">
        <v>68</v>
      </c>
      <c r="S48" s="19" t="s">
        <v>267</v>
      </c>
      <c r="T48" s="19" t="s">
        <v>51</v>
      </c>
      <c r="U48" s="19">
        <v>1</v>
      </c>
      <c r="V48" s="19"/>
      <c r="W48" s="19"/>
      <c r="X48" s="19"/>
      <c r="Y48" s="19"/>
      <c r="Z48" s="19" t="s">
        <v>485</v>
      </c>
      <c r="AA48" s="19" t="s">
        <v>486</v>
      </c>
      <c r="AB48" s="19" t="s">
        <v>487</v>
      </c>
      <c r="AC48" s="19" t="s">
        <v>488</v>
      </c>
      <c r="AD48" s="19">
        <v>3.5</v>
      </c>
      <c r="AE48" s="19" t="s">
        <v>489</v>
      </c>
      <c r="AF48" s="19" t="s">
        <v>490</v>
      </c>
      <c r="AG48" s="19" t="s">
        <v>491</v>
      </c>
      <c r="AH48" s="19" t="s">
        <v>492</v>
      </c>
      <c r="AI48" s="19" t="s">
        <v>493</v>
      </c>
      <c r="AJ48" s="19">
        <v>11</v>
      </c>
      <c r="AK48" s="19"/>
      <c r="AL48" s="19"/>
      <c r="AM48" s="19"/>
      <c r="AN48" s="19"/>
      <c r="AO48" s="19" t="s">
        <v>494</v>
      </c>
      <c r="AP48" s="19" t="s">
        <v>495</v>
      </c>
      <c r="AQ48" s="19" t="s">
        <v>496</v>
      </c>
      <c r="AR48" s="19" t="s">
        <v>497</v>
      </c>
      <c r="AS48" s="19">
        <v>0.75</v>
      </c>
      <c r="AT48" s="19"/>
      <c r="AU48" s="19"/>
      <c r="AV48" s="19"/>
      <c r="AW48" s="19"/>
      <c r="AX48" s="19"/>
      <c r="AY48" s="19"/>
      <c r="AZ48" s="19"/>
      <c r="BA48" s="19"/>
      <c r="BB48" s="19"/>
      <c r="BC48" s="19" t="s">
        <v>498</v>
      </c>
      <c r="BD48" s="19" t="s">
        <v>499</v>
      </c>
      <c r="BE48" s="19" t="s">
        <v>500</v>
      </c>
      <c r="BF48" s="19" t="s">
        <v>501</v>
      </c>
      <c r="BG48" s="19">
        <v>7.5</v>
      </c>
      <c r="BH48" s="19">
        <f t="array" ref="BH48">IF(G48+IF(SUM(I48,K48)&gt;10,10,SUM(I48,K48))+IF(O48&gt;10,10,O48)+IF(IF(SUM(U48,Y48,AD48)&gt;15,15,SUM(U48,Y48,AD48))+IF(AJ48&gt;10,10,AJ48)+IF(AN48&gt;5,5,AN48)&gt;30,30,IF(SUM(U48,Y48,AD48)&gt;15,15,SUM(U48,Y48,AD48))+IF(AJ48&gt;10,10,BI4AJ4)+IF(AN48&gt;5,5,AN48))+IF(SUM(AS48,AX48,BB48,BG48)&gt;30,30,SUM(AS48,AX48,BB48,BG48))&gt;0,G48+IF(SUM(I48,K48)&gt;10,10,SUM(I48,K48))+IF(O48&gt;10,10,O48)+IF(IF(SUM(U48,Y48,AD48)&gt;15,15,SUM(U48,Y48,AD48))+IF(AJ48&gt;10,10,AJ48)+IF(AN48&gt;5,5,AN48)&gt;30,30,IF(SUM(U48,Y48,AD48)&gt;15,15,SUM(U48,Y48,AD48))+IF(AJ48&gt;10,10,BI4AJ4)+IF(AN48&gt;5,5,AN48))+IF(SUM(AS48,AX48,BB48,BG48)&gt;30,30,SUM(AS48,AX48,BB48,BG48)),"")</f>
        <v>32.75</v>
      </c>
    </row>
    <row r="49" ht="95.45" hidden="1" customHeight="1" spans="1:60">
      <c r="A49" s="18" t="s">
        <v>502</v>
      </c>
      <c r="B49" s="19" t="s">
        <v>503</v>
      </c>
      <c r="C49" s="19" t="s">
        <v>63</v>
      </c>
      <c r="D49" s="19" t="s">
        <v>64</v>
      </c>
      <c r="E49" s="19">
        <v>3.6</v>
      </c>
      <c r="F49" s="19"/>
      <c r="G49" s="19"/>
      <c r="H49" s="19" t="s">
        <v>47</v>
      </c>
      <c r="I49" s="19">
        <v>4</v>
      </c>
      <c r="J49" s="19" t="s">
        <v>104</v>
      </c>
      <c r="K49" s="19">
        <v>5</v>
      </c>
      <c r="L49" s="19"/>
      <c r="M49" s="19"/>
      <c r="N49" s="19"/>
      <c r="O49" s="19"/>
      <c r="P49" s="19" t="s">
        <v>504</v>
      </c>
      <c r="Q49" s="19" t="s">
        <v>98</v>
      </c>
      <c r="R49" s="19" t="s">
        <v>42</v>
      </c>
      <c r="S49" s="19" t="s">
        <v>50</v>
      </c>
      <c r="T49" s="19" t="s">
        <v>51</v>
      </c>
      <c r="U49" s="19">
        <v>2</v>
      </c>
      <c r="V49" s="19"/>
      <c r="W49" s="19"/>
      <c r="X49" s="19"/>
      <c r="Y49" s="19"/>
      <c r="Z49" s="19" t="s">
        <v>505</v>
      </c>
      <c r="AA49" s="19" t="s">
        <v>506</v>
      </c>
      <c r="AB49" s="19" t="s">
        <v>507</v>
      </c>
      <c r="AC49" s="19" t="s">
        <v>508</v>
      </c>
      <c r="AD49" s="41">
        <v>2</v>
      </c>
      <c r="AE49" s="19" t="s">
        <v>509</v>
      </c>
      <c r="AF49" s="19" t="s">
        <v>510</v>
      </c>
      <c r="AG49" s="19" t="s">
        <v>511</v>
      </c>
      <c r="AH49" s="19" t="s">
        <v>131</v>
      </c>
      <c r="AI49" s="19" t="s">
        <v>88</v>
      </c>
      <c r="AJ49" s="19">
        <v>5</v>
      </c>
      <c r="AK49" s="19" t="s">
        <v>512</v>
      </c>
      <c r="AL49" s="19" t="s">
        <v>513</v>
      </c>
      <c r="AM49" s="19" t="s">
        <v>514</v>
      </c>
      <c r="AN49" s="41">
        <v>3</v>
      </c>
      <c r="AO49" s="19" t="s">
        <v>515</v>
      </c>
      <c r="AP49" s="19" t="s">
        <v>516</v>
      </c>
      <c r="AQ49" s="19" t="s">
        <v>517</v>
      </c>
      <c r="AR49" s="19" t="s">
        <v>518</v>
      </c>
      <c r="AS49" s="41">
        <v>5</v>
      </c>
      <c r="AT49" s="19"/>
      <c r="AU49" s="19"/>
      <c r="AV49" s="19"/>
      <c r="AW49" s="19"/>
      <c r="AX49" s="19"/>
      <c r="AY49" s="19"/>
      <c r="AZ49" s="19"/>
      <c r="BA49" s="19"/>
      <c r="BB49" s="19"/>
      <c r="BC49" s="19" t="s">
        <v>519</v>
      </c>
      <c r="BD49" s="19" t="s">
        <v>203</v>
      </c>
      <c r="BE49" s="19" t="s">
        <v>475</v>
      </c>
      <c r="BF49" s="19" t="s">
        <v>78</v>
      </c>
      <c r="BG49" s="19">
        <v>4</v>
      </c>
      <c r="BH49" s="19">
        <f t="shared" ref="BH49:BH56" si="1">IF(G49+IF(SUM(I49,K49)&gt;10,10,SUM(I49,K49))+IF(O49&gt;10,10,O49)+IF(IF(SUM(U49,Y49,AD49)&gt;15,15,SUM(U49,Y49,AD49))+IF(AJ49&gt;10,10,AJ49)+IF(AN49&gt;5,5,AN49)&gt;30,30,IF(SUM(U49,Y49,AD49)&gt;15,15,SUM(U49,Y49,AD49))+IF(AJ49&gt;10,10,AJ49)+IF(AN49&gt;5,5,AN49))+IF(SUM(AS49,AX49,BB49,BG49)&gt;30,30,SUM(AS49,AX49,BB49,BG49))&gt;0,G49+IF(SUM(I49,K49)&gt;10,10,SUM(I49,K49))+IF(O49&gt;10,10,O49)+IF(IF(SUM(U49,Y49,AD49)&gt;15,15,SUM(U49,Y49,AD49))+IF(AJ49&gt;10,10,AJ49)+IF(AN49&gt;5,5,AN49)&gt;30,30,IF(SUM(U49,Y49,AD49)&gt;15,15,SUM(U49,Y49,AD49))+IF(AJ49&gt;10,10,AJ49)+IF(AN49&gt;5,5,AN49))+IF(SUM(AS49,AX49,BB49,BG49)&gt;30,30,SUM(AS49,AX49,BB49,BG49)),"")</f>
        <v>30</v>
      </c>
    </row>
    <row r="50" ht="66.95" hidden="1" customHeight="1" spans="1:60">
      <c r="A50" s="18" t="s">
        <v>520</v>
      </c>
      <c r="B50" s="19" t="s">
        <v>521</v>
      </c>
      <c r="C50" s="19" t="s">
        <v>264</v>
      </c>
      <c r="D50" s="19" t="s">
        <v>522</v>
      </c>
      <c r="E50" s="19">
        <v>3.9</v>
      </c>
      <c r="F50" s="19"/>
      <c r="G50" s="19"/>
      <c r="H50" s="19" t="s">
        <v>47</v>
      </c>
      <c r="I50" s="19">
        <v>4</v>
      </c>
      <c r="J50" s="19" t="s">
        <v>104</v>
      </c>
      <c r="K50" s="19">
        <v>10</v>
      </c>
      <c r="L50" s="19"/>
      <c r="M50" s="19"/>
      <c r="N50" s="19"/>
      <c r="O50" s="19"/>
      <c r="P50" s="19"/>
      <c r="Q50" s="19"/>
      <c r="R50" s="19"/>
      <c r="S50" s="19"/>
      <c r="T50" s="19"/>
      <c r="U50" s="19"/>
      <c r="V50" s="19"/>
      <c r="W50" s="19"/>
      <c r="X50" s="19"/>
      <c r="Y50" s="19"/>
      <c r="Z50" s="19" t="s">
        <v>523</v>
      </c>
      <c r="AA50" s="19" t="s">
        <v>42</v>
      </c>
      <c r="AB50" s="19" t="s">
        <v>50</v>
      </c>
      <c r="AC50" s="19" t="s">
        <v>51</v>
      </c>
      <c r="AD50" s="19">
        <v>0.5</v>
      </c>
      <c r="AE50" s="19"/>
      <c r="AF50" s="19"/>
      <c r="AG50" s="19"/>
      <c r="AH50" s="19"/>
      <c r="AI50" s="19"/>
      <c r="AJ50" s="19"/>
      <c r="AK50" s="19"/>
      <c r="AL50" s="19"/>
      <c r="AM50" s="19"/>
      <c r="AN50" s="19"/>
      <c r="AO50" s="19" t="s">
        <v>524</v>
      </c>
      <c r="AP50" s="19" t="s">
        <v>98</v>
      </c>
      <c r="AQ50" s="19" t="s">
        <v>133</v>
      </c>
      <c r="AR50" s="44" t="s">
        <v>525</v>
      </c>
      <c r="AS50" s="41">
        <v>1</v>
      </c>
      <c r="AT50" s="19"/>
      <c r="AU50" s="19"/>
      <c r="AV50" s="19"/>
      <c r="AW50" s="19"/>
      <c r="AX50" s="19"/>
      <c r="AY50" s="19"/>
      <c r="AZ50" s="19"/>
      <c r="BA50" s="19"/>
      <c r="BB50" s="19"/>
      <c r="BC50" s="19" t="s">
        <v>526</v>
      </c>
      <c r="BD50" s="19" t="s">
        <v>203</v>
      </c>
      <c r="BE50" s="19" t="s">
        <v>77</v>
      </c>
      <c r="BF50" s="19" t="s">
        <v>78</v>
      </c>
      <c r="BG50" s="41">
        <v>3</v>
      </c>
      <c r="BH50" s="19">
        <f t="shared" si="1"/>
        <v>14.5</v>
      </c>
    </row>
    <row r="51" ht="106.9" hidden="1" customHeight="1" spans="1:60">
      <c r="A51" s="18" t="s">
        <v>527</v>
      </c>
      <c r="B51" s="19" t="s">
        <v>528</v>
      </c>
      <c r="C51" s="19" t="s">
        <v>63</v>
      </c>
      <c r="D51" s="19" t="s">
        <v>64</v>
      </c>
      <c r="E51" s="19">
        <v>3.8</v>
      </c>
      <c r="F51" s="19"/>
      <c r="G51" s="19"/>
      <c r="H51" s="19" t="s">
        <v>83</v>
      </c>
      <c r="I51" s="19">
        <v>3</v>
      </c>
      <c r="J51" s="19" t="s">
        <v>529</v>
      </c>
      <c r="K51" s="19">
        <v>15</v>
      </c>
      <c r="L51" s="19"/>
      <c r="M51" s="19"/>
      <c r="N51" s="19"/>
      <c r="O51" s="19"/>
      <c r="P51" s="19"/>
      <c r="Q51" s="19"/>
      <c r="R51" s="19"/>
      <c r="S51" s="19"/>
      <c r="T51" s="19"/>
      <c r="U51" s="19"/>
      <c r="V51" s="19"/>
      <c r="W51" s="19"/>
      <c r="X51" s="19"/>
      <c r="Y51" s="19"/>
      <c r="Z51" s="19" t="s">
        <v>530</v>
      </c>
      <c r="AA51" s="19" t="s">
        <v>68</v>
      </c>
      <c r="AB51" s="19" t="s">
        <v>50</v>
      </c>
      <c r="AC51" s="19" t="s">
        <v>51</v>
      </c>
      <c r="AD51" s="19">
        <v>1</v>
      </c>
      <c r="AE51" s="19" t="s">
        <v>531</v>
      </c>
      <c r="AF51" s="19" t="s">
        <v>532</v>
      </c>
      <c r="AG51" s="19" t="s">
        <v>533</v>
      </c>
      <c r="AH51" s="19" t="s">
        <v>534</v>
      </c>
      <c r="AI51" s="19" t="s">
        <v>535</v>
      </c>
      <c r="AJ51" s="19">
        <v>10</v>
      </c>
      <c r="AK51" s="19" t="s">
        <v>536</v>
      </c>
      <c r="AL51" s="19" t="s">
        <v>537</v>
      </c>
      <c r="AM51" s="19" t="s">
        <v>538</v>
      </c>
      <c r="AN51" s="19">
        <v>5</v>
      </c>
      <c r="AO51" s="19" t="s">
        <v>539</v>
      </c>
      <c r="AP51" s="19" t="s">
        <v>98</v>
      </c>
      <c r="AQ51" s="19" t="s">
        <v>137</v>
      </c>
      <c r="AR51" s="19" t="s">
        <v>88</v>
      </c>
      <c r="AS51" s="19">
        <v>4</v>
      </c>
      <c r="AT51" s="19"/>
      <c r="AU51" s="19"/>
      <c r="AV51" s="19"/>
      <c r="AW51" s="19"/>
      <c r="AX51" s="19"/>
      <c r="AY51" s="40" t="s">
        <v>540</v>
      </c>
      <c r="AZ51" s="19" t="s">
        <v>135</v>
      </c>
      <c r="BA51" s="19" t="s">
        <v>541</v>
      </c>
      <c r="BB51" s="19">
        <v>0.75</v>
      </c>
      <c r="BC51" s="19"/>
      <c r="BD51" s="19"/>
      <c r="BE51" s="19"/>
      <c r="BF51" s="19"/>
      <c r="BG51" s="19"/>
      <c r="BH51" s="19">
        <f t="shared" si="1"/>
        <v>30.75</v>
      </c>
    </row>
    <row r="52" ht="30" hidden="1" customHeight="1" spans="1:60">
      <c r="A52" s="18" t="s">
        <v>542</v>
      </c>
      <c r="B52" s="19" t="s">
        <v>543</v>
      </c>
      <c r="C52" s="19" t="s">
        <v>63</v>
      </c>
      <c r="D52" s="19" t="s">
        <v>544</v>
      </c>
      <c r="E52" s="19">
        <v>3.7</v>
      </c>
      <c r="F52" s="19"/>
      <c r="G52" s="19"/>
      <c r="H52" s="19" t="s">
        <v>47</v>
      </c>
      <c r="I52" s="19">
        <v>4</v>
      </c>
      <c r="J52" s="19" t="s">
        <v>104</v>
      </c>
      <c r="K52" s="19">
        <v>5</v>
      </c>
      <c r="L52" s="19"/>
      <c r="M52" s="19"/>
      <c r="N52" s="19"/>
      <c r="O52" s="19"/>
      <c r="P52" s="19" t="s">
        <v>545</v>
      </c>
      <c r="Q52" s="19" t="s">
        <v>67</v>
      </c>
      <c r="R52" s="19" t="s">
        <v>42</v>
      </c>
      <c r="S52" s="19" t="s">
        <v>50</v>
      </c>
      <c r="T52" s="19" t="s">
        <v>51</v>
      </c>
      <c r="U52" s="19">
        <v>2</v>
      </c>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f t="shared" si="1"/>
        <v>11</v>
      </c>
    </row>
    <row r="53" ht="30" hidden="1" customHeight="1" spans="1:60">
      <c r="A53" s="18" t="s">
        <v>546</v>
      </c>
      <c r="B53" s="19" t="s">
        <v>547</v>
      </c>
      <c r="C53" s="19" t="s">
        <v>332</v>
      </c>
      <c r="D53" s="19" t="s">
        <v>548</v>
      </c>
      <c r="E53" s="19">
        <v>3.6</v>
      </c>
      <c r="F53" s="19"/>
      <c r="G53" s="19"/>
      <c r="H53" s="19" t="s">
        <v>47</v>
      </c>
      <c r="I53" s="19">
        <v>4</v>
      </c>
      <c r="J53" s="19" t="s">
        <v>104</v>
      </c>
      <c r="K53" s="19">
        <v>5</v>
      </c>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f t="shared" si="1"/>
        <v>9</v>
      </c>
    </row>
    <row r="54" ht="120.95" hidden="1" customHeight="1" spans="1:60">
      <c r="A54" s="18" t="s">
        <v>549</v>
      </c>
      <c r="B54" s="19" t="s">
        <v>550</v>
      </c>
      <c r="C54" s="19" t="s">
        <v>63</v>
      </c>
      <c r="D54" s="19" t="s">
        <v>551</v>
      </c>
      <c r="E54" s="19">
        <v>3.8</v>
      </c>
      <c r="F54" s="19"/>
      <c r="G54" s="19"/>
      <c r="H54" s="19" t="s">
        <v>47</v>
      </c>
      <c r="I54" s="19">
        <v>4</v>
      </c>
      <c r="J54" s="19" t="s">
        <v>84</v>
      </c>
      <c r="K54" s="19">
        <v>6</v>
      </c>
      <c r="L54" s="19"/>
      <c r="M54" s="19"/>
      <c r="N54" s="19"/>
      <c r="O54" s="19"/>
      <c r="P54" s="19"/>
      <c r="Q54" s="19"/>
      <c r="R54" s="19"/>
      <c r="S54" s="19"/>
      <c r="T54" s="19"/>
      <c r="U54" s="19"/>
      <c r="V54" s="19"/>
      <c r="W54" s="19"/>
      <c r="X54" s="19"/>
      <c r="Y54" s="19"/>
      <c r="Z54" s="19" t="s">
        <v>552</v>
      </c>
      <c r="AA54" s="19" t="s">
        <v>553</v>
      </c>
      <c r="AB54" s="19" t="s">
        <v>50</v>
      </c>
      <c r="AC54" s="19" t="s">
        <v>554</v>
      </c>
      <c r="AD54" s="19">
        <v>6</v>
      </c>
      <c r="AE54" s="19" t="s">
        <v>555</v>
      </c>
      <c r="AF54" s="19" t="s">
        <v>556</v>
      </c>
      <c r="AG54" s="19" t="s">
        <v>557</v>
      </c>
      <c r="AH54" s="19" t="s">
        <v>320</v>
      </c>
      <c r="AI54" s="19" t="s">
        <v>88</v>
      </c>
      <c r="AJ54" s="19">
        <v>6</v>
      </c>
      <c r="AK54" s="19"/>
      <c r="AL54" s="19"/>
      <c r="AM54" s="19"/>
      <c r="AN54" s="19"/>
      <c r="AO54" s="19" t="s">
        <v>558</v>
      </c>
      <c r="AP54" s="19" t="s">
        <v>559</v>
      </c>
      <c r="AQ54" s="19" t="s">
        <v>303</v>
      </c>
      <c r="AR54" s="19" t="s">
        <v>88</v>
      </c>
      <c r="AS54" s="19">
        <v>5</v>
      </c>
      <c r="AT54" s="19"/>
      <c r="AU54" s="19"/>
      <c r="AV54" s="19"/>
      <c r="AW54" s="19"/>
      <c r="AX54" s="19"/>
      <c r="AY54" s="19" t="s">
        <v>560</v>
      </c>
      <c r="AZ54" s="19" t="s">
        <v>561</v>
      </c>
      <c r="BA54" s="19" t="s">
        <v>137</v>
      </c>
      <c r="BB54" s="19">
        <v>1</v>
      </c>
      <c r="BC54" s="19" t="s">
        <v>562</v>
      </c>
      <c r="BD54" s="19" t="s">
        <v>563</v>
      </c>
      <c r="BE54" s="19" t="s">
        <v>564</v>
      </c>
      <c r="BF54" s="19" t="s">
        <v>78</v>
      </c>
      <c r="BG54" s="19">
        <v>7</v>
      </c>
      <c r="BH54" s="19">
        <f t="shared" si="1"/>
        <v>35</v>
      </c>
    </row>
    <row r="55" s="3" customFormat="1" ht="30" hidden="1" customHeight="1" spans="1:60">
      <c r="A55" s="22" t="s">
        <v>565</v>
      </c>
      <c r="B55" s="23" t="s">
        <v>566</v>
      </c>
      <c r="C55" s="23" t="s">
        <v>164</v>
      </c>
      <c r="D55" s="23" t="s">
        <v>567</v>
      </c>
      <c r="E55" s="23">
        <v>3.7</v>
      </c>
      <c r="F55" s="23"/>
      <c r="G55" s="23"/>
      <c r="H55" s="23" t="s">
        <v>47</v>
      </c>
      <c r="I55" s="23">
        <v>4</v>
      </c>
      <c r="J55" s="23" t="s">
        <v>298</v>
      </c>
      <c r="K55" s="23">
        <v>6</v>
      </c>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t="s">
        <v>568</v>
      </c>
      <c r="BD55" s="23" t="s">
        <v>227</v>
      </c>
      <c r="BE55" s="23" t="s">
        <v>337</v>
      </c>
      <c r="BF55" s="23" t="s">
        <v>78</v>
      </c>
      <c r="BG55" s="23">
        <v>5</v>
      </c>
      <c r="BH55" s="23">
        <f t="shared" si="1"/>
        <v>15</v>
      </c>
    </row>
    <row r="56" ht="30" hidden="1" customHeight="1" spans="1:60">
      <c r="A56" s="18" t="s">
        <v>569</v>
      </c>
      <c r="B56" s="19" t="s">
        <v>570</v>
      </c>
      <c r="C56" s="19" t="s">
        <v>45</v>
      </c>
      <c r="D56" s="19" t="s">
        <v>426</v>
      </c>
      <c r="E56" s="27">
        <v>3.7</v>
      </c>
      <c r="F56" s="19"/>
      <c r="G56" s="19"/>
      <c r="H56" s="19" t="s">
        <v>83</v>
      </c>
      <c r="I56" s="19">
        <v>3</v>
      </c>
      <c r="J56" s="19" t="s">
        <v>104</v>
      </c>
      <c r="K56" s="19">
        <v>5</v>
      </c>
      <c r="L56" s="19"/>
      <c r="M56" s="19"/>
      <c r="N56" s="19"/>
      <c r="O56" s="19"/>
      <c r="P56" s="19"/>
      <c r="Q56" s="19"/>
      <c r="R56" s="19"/>
      <c r="S56" s="19"/>
      <c r="T56" s="19"/>
      <c r="U56" s="19"/>
      <c r="V56" s="19"/>
      <c r="W56" s="19"/>
      <c r="X56" s="19"/>
      <c r="Y56" s="19"/>
      <c r="Z56" s="19"/>
      <c r="AA56" s="19"/>
      <c r="AB56" s="19"/>
      <c r="AC56" s="19"/>
      <c r="AD56" s="19"/>
      <c r="AE56" s="42" t="s">
        <v>571</v>
      </c>
      <c r="AF56" s="19" t="s">
        <v>572</v>
      </c>
      <c r="AG56" s="19" t="s">
        <v>573</v>
      </c>
      <c r="AH56" s="19" t="s">
        <v>55</v>
      </c>
      <c r="AI56" s="19" t="s">
        <v>213</v>
      </c>
      <c r="AJ56" s="19">
        <v>3.5</v>
      </c>
      <c r="AK56" s="19"/>
      <c r="AL56" s="19"/>
      <c r="AM56" s="19"/>
      <c r="AN56" s="19"/>
      <c r="AO56" s="19"/>
      <c r="AP56" s="19"/>
      <c r="AQ56" s="19"/>
      <c r="AR56" s="19"/>
      <c r="AS56" s="19"/>
      <c r="AT56" s="19"/>
      <c r="AU56" s="19"/>
      <c r="AV56" s="19"/>
      <c r="AW56" s="19"/>
      <c r="AX56" s="19"/>
      <c r="AY56" s="19"/>
      <c r="AZ56" s="19"/>
      <c r="BA56" s="19"/>
      <c r="BB56" s="19"/>
      <c r="BC56" s="19" t="s">
        <v>574</v>
      </c>
      <c r="BD56" s="19" t="s">
        <v>67</v>
      </c>
      <c r="BE56" s="4" t="s">
        <v>77</v>
      </c>
      <c r="BF56" s="19" t="s">
        <v>78</v>
      </c>
      <c r="BG56" s="19">
        <v>0.5</v>
      </c>
      <c r="BH56" s="19">
        <f t="shared" si="1"/>
        <v>12</v>
      </c>
    </row>
    <row r="57" ht="30" customHeight="1" spans="1:63">
      <c r="A57" s="18" t="s">
        <v>575</v>
      </c>
      <c r="B57" s="19" t="s">
        <v>576</v>
      </c>
      <c r="C57" s="19" t="s">
        <v>191</v>
      </c>
      <c r="D57" s="19" t="s">
        <v>577</v>
      </c>
      <c r="E57" s="19">
        <v>3.7</v>
      </c>
      <c r="F57" s="19"/>
      <c r="G57" s="19"/>
      <c r="H57" s="19" t="s">
        <v>47</v>
      </c>
      <c r="I57" s="19">
        <v>4</v>
      </c>
      <c r="J57" s="19" t="s">
        <v>104</v>
      </c>
      <c r="K57" s="19">
        <v>13</v>
      </c>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t="s">
        <v>344</v>
      </c>
      <c r="AU57" s="19" t="s">
        <v>135</v>
      </c>
      <c r="AV57" s="19" t="s">
        <v>133</v>
      </c>
      <c r="AW57" s="19" t="s">
        <v>78</v>
      </c>
      <c r="AX57" s="19">
        <v>1</v>
      </c>
      <c r="AY57" s="19" t="s">
        <v>578</v>
      </c>
      <c r="AZ57" s="19" t="s">
        <v>135</v>
      </c>
      <c r="BA57" s="19" t="s">
        <v>137</v>
      </c>
      <c r="BB57" s="19">
        <v>0.5</v>
      </c>
      <c r="BC57" s="19" t="s">
        <v>579</v>
      </c>
      <c r="BD57" s="19" t="s">
        <v>67</v>
      </c>
      <c r="BE57" s="19" t="s">
        <v>236</v>
      </c>
      <c r="BF57" s="19" t="s">
        <v>78</v>
      </c>
      <c r="BG57" s="19">
        <v>1</v>
      </c>
      <c r="BH57" s="19">
        <f t="shared" ref="BH57:BH59" si="2">IF(G57+IF(SUM(I57,K57)&gt;10,10,SUM(I57,K57))+IF(O57&gt;10,10,O57)+IF(IF(SUM(U57,Y57,AD57)&gt;15,15,SUM(U57,Y57,AD57))+IF(AJ57&gt;10,10,AJ57)+IF(AN57&gt;5,5,AN57)&gt;30,30,IF(SUM(U57,Y57,AD57)&gt;15,15,SUM(U57,Y57,AD57))+IF(AJ57&gt;10,10,AJ57)+IF(AN57&gt;5,5,AN57))+IF(SUM(AS57,AX57,BB57,BG57)&gt;30,30,SUM(AS57,AX57,BB57,BG57))&gt;0,G57+IF(SUM(I57,K57)&gt;10,10,SUM(I57,K57))+IF(O57&gt;10,10,O57)+IF(IF(SUM(U57,Y57,AD57)&gt;15,15,SUM(U57,Y57,AD57))+IF(AJ57&gt;10,10,AJ57)+IF(AN57&gt;5,5,AN57)&gt;30,30,IF(SUM(U57,Y57,AD57)&gt;15,15,SUM(U57,Y57,AD57))+IF(AJ57&gt;10,10,AJ57)+IF(AN57&gt;5,5,AN57))+IF(SUM(AS57,AX57,BB57,BG57)&gt;30,30,SUM(AS57,AX57,BB57,BG57)),"")</f>
        <v>12.5</v>
      </c>
      <c r="BI57" s="54"/>
      <c r="BJ57" s="54"/>
      <c r="BK57" s="54"/>
    </row>
    <row r="58" ht="30" hidden="1" customHeight="1" spans="1:60">
      <c r="A58" s="18" t="s">
        <v>580</v>
      </c>
      <c r="B58" s="19" t="s">
        <v>581</v>
      </c>
      <c r="C58" s="19" t="s">
        <v>111</v>
      </c>
      <c r="D58" s="19" t="s">
        <v>112</v>
      </c>
      <c r="E58" s="19">
        <v>3.8</v>
      </c>
      <c r="F58" s="19"/>
      <c r="G58" s="19"/>
      <c r="H58" s="19" t="s">
        <v>47</v>
      </c>
      <c r="I58" s="19">
        <v>4</v>
      </c>
      <c r="J58" s="19" t="s">
        <v>104</v>
      </c>
      <c r="K58" s="19">
        <v>6</v>
      </c>
      <c r="L58" s="19"/>
      <c r="M58" s="19"/>
      <c r="N58" s="19"/>
      <c r="O58" s="19"/>
      <c r="P58" s="19"/>
      <c r="Q58" s="19"/>
      <c r="R58" s="19"/>
      <c r="S58" s="19"/>
      <c r="T58" s="19"/>
      <c r="U58" s="19"/>
      <c r="V58" s="19"/>
      <c r="W58" s="19"/>
      <c r="X58" s="19"/>
      <c r="Y58" s="19"/>
      <c r="Z58" s="19" t="s">
        <v>582</v>
      </c>
      <c r="AA58" s="19" t="s">
        <v>42</v>
      </c>
      <c r="AB58" s="19" t="s">
        <v>50</v>
      </c>
      <c r="AC58" s="19" t="s">
        <v>51</v>
      </c>
      <c r="AD58" s="19">
        <v>0.5</v>
      </c>
      <c r="AE58" s="19"/>
      <c r="AF58" s="19"/>
      <c r="AG58" s="19"/>
      <c r="AH58" s="19"/>
      <c r="AI58" s="19"/>
      <c r="AJ58" s="19"/>
      <c r="AK58" s="19"/>
      <c r="AL58" s="19"/>
      <c r="AM58" s="19"/>
      <c r="AN58" s="19"/>
      <c r="AO58" s="19" t="s">
        <v>583</v>
      </c>
      <c r="AP58" s="19" t="s">
        <v>98</v>
      </c>
      <c r="AQ58" s="19" t="s">
        <v>137</v>
      </c>
      <c r="AR58" s="19" t="s">
        <v>108</v>
      </c>
      <c r="AS58" s="19">
        <v>0.5</v>
      </c>
      <c r="AT58" s="19"/>
      <c r="AU58" s="19"/>
      <c r="AV58" s="19"/>
      <c r="AW58" s="19"/>
      <c r="AX58" s="19"/>
      <c r="AY58" s="19" t="s">
        <v>584</v>
      </c>
      <c r="AZ58" s="19" t="s">
        <v>67</v>
      </c>
      <c r="BA58" s="19" t="s">
        <v>133</v>
      </c>
      <c r="BB58" s="19">
        <v>0.5</v>
      </c>
      <c r="BC58" s="19"/>
      <c r="BD58" s="19"/>
      <c r="BE58" s="19"/>
      <c r="BF58" s="19"/>
      <c r="BG58" s="19"/>
      <c r="BH58" s="19">
        <f t="shared" si="2"/>
        <v>11.5</v>
      </c>
    </row>
    <row r="59" ht="206.1" hidden="1" customHeight="1" spans="1:60">
      <c r="A59" s="18" t="s">
        <v>585</v>
      </c>
      <c r="B59" s="19" t="s">
        <v>586</v>
      </c>
      <c r="C59" s="19" t="s">
        <v>63</v>
      </c>
      <c r="D59" s="19" t="s">
        <v>587</v>
      </c>
      <c r="E59" s="19">
        <v>3.6</v>
      </c>
      <c r="F59" s="19"/>
      <c r="G59" s="19"/>
      <c r="H59" s="19" t="s">
        <v>47</v>
      </c>
      <c r="I59" s="19">
        <v>4</v>
      </c>
      <c r="J59" s="19" t="s">
        <v>104</v>
      </c>
      <c r="K59" s="19">
        <v>11</v>
      </c>
      <c r="L59" s="19"/>
      <c r="M59" s="19"/>
      <c r="N59" s="19"/>
      <c r="O59" s="19"/>
      <c r="P59" s="19" t="s">
        <v>588</v>
      </c>
      <c r="Q59" s="19" t="s">
        <v>98</v>
      </c>
      <c r="R59" s="19" t="s">
        <v>42</v>
      </c>
      <c r="S59" s="19" t="s">
        <v>267</v>
      </c>
      <c r="T59" s="19" t="s">
        <v>51</v>
      </c>
      <c r="U59" s="19">
        <v>0.5</v>
      </c>
      <c r="V59" s="19"/>
      <c r="W59" s="19"/>
      <c r="X59" s="19"/>
      <c r="Y59" s="19"/>
      <c r="Z59" s="19"/>
      <c r="AA59" s="19"/>
      <c r="AB59" s="19"/>
      <c r="AC59" s="19"/>
      <c r="AD59" s="19"/>
      <c r="AE59" s="19"/>
      <c r="AF59" s="19"/>
      <c r="AG59" s="19"/>
      <c r="AH59" s="19"/>
      <c r="AI59" s="19"/>
      <c r="AJ59" s="19"/>
      <c r="AK59" s="19"/>
      <c r="AL59" s="19"/>
      <c r="AM59" s="19"/>
      <c r="AN59" s="19"/>
      <c r="AO59" s="19" t="s">
        <v>589</v>
      </c>
      <c r="AP59" s="19" t="s">
        <v>590</v>
      </c>
      <c r="AQ59" s="19" t="s">
        <v>591</v>
      </c>
      <c r="AR59" s="19" t="s">
        <v>592</v>
      </c>
      <c r="AS59" s="19">
        <v>14.5</v>
      </c>
      <c r="AT59" s="19"/>
      <c r="AU59" s="19"/>
      <c r="AV59" s="19"/>
      <c r="AW59" s="19"/>
      <c r="AX59" s="19"/>
      <c r="AY59" s="19" t="s">
        <v>593</v>
      </c>
      <c r="AZ59" s="19" t="s">
        <v>561</v>
      </c>
      <c r="BA59" s="19" t="s">
        <v>594</v>
      </c>
      <c r="BB59" s="19">
        <v>4.25</v>
      </c>
      <c r="BC59" s="19" t="s">
        <v>595</v>
      </c>
      <c r="BD59" s="19" t="s">
        <v>596</v>
      </c>
      <c r="BE59" s="19" t="s">
        <v>597</v>
      </c>
      <c r="BF59" s="19" t="s">
        <v>78</v>
      </c>
      <c r="BG59" s="19">
        <v>6.5</v>
      </c>
      <c r="BH59" s="19">
        <f t="shared" si="2"/>
        <v>35.75</v>
      </c>
    </row>
    <row r="60" ht="108.75" hidden="1" customHeight="1" spans="1:60">
      <c r="A60" s="18" t="s">
        <v>598</v>
      </c>
      <c r="B60" s="19" t="s">
        <v>599</v>
      </c>
      <c r="C60" s="19" t="s">
        <v>63</v>
      </c>
      <c r="D60" s="19" t="s">
        <v>600</v>
      </c>
      <c r="E60" s="19">
        <v>3.8</v>
      </c>
      <c r="F60" s="19"/>
      <c r="G60" s="19"/>
      <c r="H60" s="19" t="s">
        <v>47</v>
      </c>
      <c r="I60" s="19">
        <v>4</v>
      </c>
      <c r="J60" s="19" t="s">
        <v>104</v>
      </c>
      <c r="K60" s="19">
        <v>13</v>
      </c>
      <c r="L60" s="19"/>
      <c r="M60" s="19"/>
      <c r="N60" s="19"/>
      <c r="O60" s="19"/>
      <c r="P60" s="4" t="s">
        <v>504</v>
      </c>
      <c r="Q60" s="19" t="s">
        <v>98</v>
      </c>
      <c r="R60" s="19" t="s">
        <v>68</v>
      </c>
      <c r="S60" s="19" t="s">
        <v>50</v>
      </c>
      <c r="T60" s="19" t="s">
        <v>51</v>
      </c>
      <c r="U60" s="19">
        <v>3</v>
      </c>
      <c r="V60" s="19"/>
      <c r="W60" s="19"/>
      <c r="X60" s="19"/>
      <c r="Y60" s="19"/>
      <c r="Z60" s="37" t="s">
        <v>601</v>
      </c>
      <c r="AA60" s="37" t="s">
        <v>602</v>
      </c>
      <c r="AB60" s="37" t="s">
        <v>603</v>
      </c>
      <c r="AC60" s="37" t="s">
        <v>604</v>
      </c>
      <c r="AD60" s="43">
        <v>3.5</v>
      </c>
      <c r="AE60" s="19"/>
      <c r="AF60" s="19"/>
      <c r="AG60" s="19"/>
      <c r="AH60" s="19"/>
      <c r="AI60" s="19"/>
      <c r="AJ60" s="19"/>
      <c r="AK60" s="19"/>
      <c r="AL60" s="19"/>
      <c r="AM60" s="19"/>
      <c r="AN60" s="19"/>
      <c r="AO60" s="4" t="s">
        <v>605</v>
      </c>
      <c r="AP60" s="19" t="s">
        <v>98</v>
      </c>
      <c r="AQ60" s="19" t="s">
        <v>133</v>
      </c>
      <c r="AR60" s="19" t="s">
        <v>88</v>
      </c>
      <c r="AS60" s="19">
        <v>1</v>
      </c>
      <c r="AT60" s="46" t="s">
        <v>606</v>
      </c>
      <c r="AU60" s="19" t="s">
        <v>135</v>
      </c>
      <c r="AV60" s="19" t="s">
        <v>137</v>
      </c>
      <c r="AW60" s="19" t="s">
        <v>78</v>
      </c>
      <c r="AX60" s="19">
        <v>3</v>
      </c>
      <c r="AY60" s="19" t="s">
        <v>607</v>
      </c>
      <c r="AZ60" s="19" t="s">
        <v>608</v>
      </c>
      <c r="BA60" s="19" t="s">
        <v>609</v>
      </c>
      <c r="BB60" s="19">
        <v>5.5</v>
      </c>
      <c r="BC60" s="19"/>
      <c r="BD60" s="19"/>
      <c r="BE60" s="19"/>
      <c r="BF60" s="19"/>
      <c r="BG60" s="19"/>
      <c r="BH60" s="19">
        <v>29</v>
      </c>
    </row>
    <row r="61" ht="97.5" hidden="1" customHeight="1" spans="1:60">
      <c r="A61" s="19">
        <v>1930506116</v>
      </c>
      <c r="B61" s="19" t="s">
        <v>610</v>
      </c>
      <c r="C61" s="19" t="s">
        <v>63</v>
      </c>
      <c r="D61" s="19" t="s">
        <v>611</v>
      </c>
      <c r="E61" s="19">
        <v>3.8</v>
      </c>
      <c r="F61" s="19"/>
      <c r="G61" s="19"/>
      <c r="H61" s="19" t="s">
        <v>47</v>
      </c>
      <c r="I61" s="19">
        <v>4</v>
      </c>
      <c r="J61" s="19" t="s">
        <v>104</v>
      </c>
      <c r="K61" s="19">
        <v>13</v>
      </c>
      <c r="L61" s="19"/>
      <c r="M61" s="19"/>
      <c r="N61" s="19"/>
      <c r="O61" s="19"/>
      <c r="P61" s="19" t="s">
        <v>142</v>
      </c>
      <c r="Q61" s="19" t="s">
        <v>67</v>
      </c>
      <c r="R61" s="19" t="s">
        <v>42</v>
      </c>
      <c r="S61" s="19" t="s">
        <v>50</v>
      </c>
      <c r="T61" s="19" t="s">
        <v>70</v>
      </c>
      <c r="U61" s="19">
        <v>3</v>
      </c>
      <c r="V61" s="19"/>
      <c r="W61" s="19"/>
      <c r="X61" s="19"/>
      <c r="Y61" s="19"/>
      <c r="Z61" s="19" t="s">
        <v>612</v>
      </c>
      <c r="AA61" s="19" t="s">
        <v>42</v>
      </c>
      <c r="AB61" s="19" t="s">
        <v>50</v>
      </c>
      <c r="AC61" s="19" t="s">
        <v>51</v>
      </c>
      <c r="AD61" s="19">
        <v>0.5</v>
      </c>
      <c r="AE61" s="19"/>
      <c r="AF61" s="19"/>
      <c r="AG61" s="19"/>
      <c r="AH61" s="19"/>
      <c r="AI61" s="19"/>
      <c r="AJ61" s="19"/>
      <c r="AK61" s="19" t="s">
        <v>613</v>
      </c>
      <c r="AL61" s="19" t="s">
        <v>249</v>
      </c>
      <c r="AM61" s="19" t="s">
        <v>614</v>
      </c>
      <c r="AN61" s="19">
        <v>3</v>
      </c>
      <c r="AO61" s="19" t="s">
        <v>615</v>
      </c>
      <c r="AP61" s="19" t="s">
        <v>616</v>
      </c>
      <c r="AQ61" s="19" t="s">
        <v>617</v>
      </c>
      <c r="AR61" s="19" t="s">
        <v>618</v>
      </c>
      <c r="AS61" s="19">
        <v>10</v>
      </c>
      <c r="AT61" s="19" t="s">
        <v>619</v>
      </c>
      <c r="AU61" s="19" t="s">
        <v>135</v>
      </c>
      <c r="AV61" s="19" t="s">
        <v>137</v>
      </c>
      <c r="AW61" s="19" t="s">
        <v>78</v>
      </c>
      <c r="AX61" s="19">
        <v>3</v>
      </c>
      <c r="AY61" s="19" t="s">
        <v>620</v>
      </c>
      <c r="AZ61" s="19" t="s">
        <v>621</v>
      </c>
      <c r="BA61" s="19" t="s">
        <v>622</v>
      </c>
      <c r="BB61" s="27">
        <v>12.25</v>
      </c>
      <c r="BC61" s="19"/>
      <c r="BD61" s="19"/>
      <c r="BE61" s="19"/>
      <c r="BF61" s="19"/>
      <c r="BG61" s="19"/>
      <c r="BH61" s="19">
        <v>41.75</v>
      </c>
    </row>
    <row r="62" ht="30" hidden="1" customHeight="1" spans="1:60">
      <c r="A62" s="18" t="s">
        <v>623</v>
      </c>
      <c r="B62" s="19" t="s">
        <v>624</v>
      </c>
      <c r="C62" s="19" t="s">
        <v>164</v>
      </c>
      <c r="D62" s="19" t="s">
        <v>625</v>
      </c>
      <c r="E62" s="19">
        <v>3.7</v>
      </c>
      <c r="F62" s="19"/>
      <c r="G62" s="19"/>
      <c r="H62" s="19" t="s">
        <v>47</v>
      </c>
      <c r="I62" s="19">
        <v>4</v>
      </c>
      <c r="J62" s="19" t="s">
        <v>104</v>
      </c>
      <c r="K62" s="19">
        <v>5</v>
      </c>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f>IF(G62+IF(SUM(I62,K62)&gt;10,10,SUM(I62,K62))+IF(O62&gt;10,10,O62)+IF(IF(SUM(U62,Y62,AD62)&gt;15,15,SUM(U62,Y62,AD62))+IF(AJ62&gt;10,10,AJ62)+IF(AN62&gt;5,5,AN62)&gt;30,30,IF(SUM(U62,Y62,AD62)&gt;15,15,SUM(U62,Y62,AD62))+IF(AJ62&gt;10,10,AJ62)+IF(AN62&gt;5,5,AN62))+IF(SUM(AS62,AX62,BB62,BG62)&gt;30,30,SUM(AS62,AX62,BB62,BG62))&gt;0,G62+IF(SUM(I62,K62)&gt;10,10,SUM(I62,K62))+IF(O62&gt;10,10,O62)+IF(IF(SUM(U62,Y62,AD62)&gt;15,15,SUM(U62,Y62,AD62))+IF(AJ62&gt;10,10,AJ62)+IF(AN62&gt;5,5,AN62)&gt;30,30,IF(SUM(U62,Y62,AD62)&gt;15,15,SUM(U62,Y62,AD62))+IF(AJ62&gt;10,10,AJ62)+IF(AN62&gt;5,5,AN62))+IF(SUM(AS62,AX62,BB62,BG62)&gt;30,30,SUM(AS62,AX62,BB62,BG62)),"")</f>
        <v>9</v>
      </c>
    </row>
    <row r="63" ht="45.95" hidden="1" customHeight="1" spans="1:60">
      <c r="A63" s="28" t="s">
        <v>626</v>
      </c>
      <c r="B63" s="29" t="s">
        <v>627</v>
      </c>
      <c r="C63" s="29" t="s">
        <v>63</v>
      </c>
      <c r="D63" s="29" t="s">
        <v>462</v>
      </c>
      <c r="E63" s="29">
        <v>3.8</v>
      </c>
      <c r="F63" s="29"/>
      <c r="G63" s="29">
        <v>0</v>
      </c>
      <c r="H63" s="29" t="s">
        <v>47</v>
      </c>
      <c r="I63" s="29">
        <v>4</v>
      </c>
      <c r="J63" s="29" t="s">
        <v>104</v>
      </c>
      <c r="K63" s="29">
        <v>15</v>
      </c>
      <c r="L63" s="29"/>
      <c r="M63" s="29"/>
      <c r="N63" s="29"/>
      <c r="O63" s="29">
        <v>0</v>
      </c>
      <c r="P63" s="29" t="s">
        <v>628</v>
      </c>
      <c r="Q63" s="29" t="s">
        <v>203</v>
      </c>
      <c r="R63" s="29" t="s">
        <v>42</v>
      </c>
      <c r="S63" s="29" t="s">
        <v>267</v>
      </c>
      <c r="T63" s="29" t="s">
        <v>70</v>
      </c>
      <c r="U63" s="29">
        <v>3</v>
      </c>
      <c r="V63" s="29"/>
      <c r="W63" s="29"/>
      <c r="X63" s="29"/>
      <c r="Y63" s="29"/>
      <c r="Z63" s="29" t="s">
        <v>629</v>
      </c>
      <c r="AA63" s="29" t="s">
        <v>42</v>
      </c>
      <c r="AB63" s="29" t="s">
        <v>50</v>
      </c>
      <c r="AC63" s="29" t="s">
        <v>70</v>
      </c>
      <c r="AD63" s="29">
        <v>1.5</v>
      </c>
      <c r="AE63" s="29"/>
      <c r="AF63" s="29"/>
      <c r="AG63" s="29"/>
      <c r="AH63" s="29"/>
      <c r="AI63" s="29"/>
      <c r="AJ63" s="29"/>
      <c r="AK63" s="29" t="s">
        <v>630</v>
      </c>
      <c r="AL63" s="19" t="s">
        <v>631</v>
      </c>
      <c r="AM63" s="19" t="s">
        <v>632</v>
      </c>
      <c r="AN63" s="29">
        <v>5</v>
      </c>
      <c r="AO63" s="19" t="s">
        <v>633</v>
      </c>
      <c r="AP63" s="19" t="s">
        <v>634</v>
      </c>
      <c r="AQ63" s="19" t="s">
        <v>635</v>
      </c>
      <c r="AR63" s="19" t="s">
        <v>636</v>
      </c>
      <c r="AS63" s="19">
        <v>2.5</v>
      </c>
      <c r="AT63" s="29"/>
      <c r="AU63" s="29"/>
      <c r="AV63" s="29"/>
      <c r="AW63" s="29"/>
      <c r="AX63" s="29"/>
      <c r="AY63" s="29" t="s">
        <v>637</v>
      </c>
      <c r="AZ63" s="19" t="s">
        <v>638</v>
      </c>
      <c r="BA63" s="19" t="s">
        <v>639</v>
      </c>
      <c r="BB63" s="29">
        <v>4.75</v>
      </c>
      <c r="BC63" s="29"/>
      <c r="BD63" s="29"/>
      <c r="BE63" s="29"/>
      <c r="BF63" s="29"/>
      <c r="BG63" s="29"/>
      <c r="BH63" s="29">
        <v>26.75</v>
      </c>
    </row>
    <row r="64" ht="30" hidden="1" customHeight="1" spans="1:60">
      <c r="A64" s="18" t="s">
        <v>640</v>
      </c>
      <c r="B64" s="19" t="s">
        <v>641</v>
      </c>
      <c r="C64" s="19" t="s">
        <v>111</v>
      </c>
      <c r="D64" s="19" t="s">
        <v>112</v>
      </c>
      <c r="E64" s="19">
        <v>3.7</v>
      </c>
      <c r="F64" s="19"/>
      <c r="G64" s="19"/>
      <c r="H64" s="19" t="s">
        <v>47</v>
      </c>
      <c r="I64" s="19">
        <v>4</v>
      </c>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f>IF(G64+IF(SUM(I64,K64)&gt;10,10,SUM(I64,K64))+IF(O64&gt;10,10,O64)+IF(IF(SUM(U64,Y64,AD64)&gt;15,15,SUM(U64,Y64,AD64))+IF(AJ64&gt;10,10,AJ64)+IF(AN64&gt;5,5,AN64)&gt;30,30,IF(SUM(U64,Y64,AD64)&gt;15,15,SUM(U64,Y64,AD64))+IF(AJ64&gt;10,10,AJ64)+IF(AN64&gt;5,5,AN64))+IF(SUM(AS64,AX64,BB64,BG64)&gt;30,30,SUM(AS64,AX64,BB64,BG64))&gt;0,G64+IF(SUM(I64,K64)&gt;10,10,SUM(I64,K64))+IF(O64&gt;10,10,O64)+IF(IF(SUM(U64,Y64,AD64)&gt;15,15,SUM(U64,Y64,AD64))+IF(AJ64&gt;10,10,AJ64)+IF(AN64&gt;5,5,AN64)&gt;30,30,IF(SUM(U64,Y64,AD64)&gt;15,15,SUM(U64,Y64,AD64))+IF(AJ64&gt;10,10,AJ64)+IF(AN64&gt;5,5,AN64))+IF(SUM(AS64,AX64,BB64,BG64)&gt;30,30,SUM(AS64,AX64,BB64,BG64)),"")</f>
        <v>4</v>
      </c>
    </row>
    <row r="65" s="2" customFormat="1" ht="30" hidden="1" customHeight="1" spans="1:62">
      <c r="A65" s="20" t="s">
        <v>642</v>
      </c>
      <c r="B65" s="21" t="s">
        <v>643</v>
      </c>
      <c r="C65" s="21" t="s">
        <v>164</v>
      </c>
      <c r="D65" s="21" t="s">
        <v>290</v>
      </c>
      <c r="E65" s="21">
        <v>3.6</v>
      </c>
      <c r="F65" s="21"/>
      <c r="G65" s="21"/>
      <c r="H65" s="21" t="s">
        <v>83</v>
      </c>
      <c r="I65" s="21">
        <v>3</v>
      </c>
      <c r="J65" s="21" t="s">
        <v>104</v>
      </c>
      <c r="K65" s="21">
        <v>5</v>
      </c>
      <c r="L65" s="21"/>
      <c r="M65" s="21"/>
      <c r="N65" s="21"/>
      <c r="O65" s="21"/>
      <c r="P65" s="60" t="s">
        <v>644</v>
      </c>
      <c r="Q65" s="21" t="s">
        <v>203</v>
      </c>
      <c r="R65" s="21" t="s">
        <v>68</v>
      </c>
      <c r="S65" s="21" t="s">
        <v>267</v>
      </c>
      <c r="T65" s="21" t="s">
        <v>51</v>
      </c>
      <c r="U65" s="21">
        <v>4</v>
      </c>
      <c r="V65" s="21"/>
      <c r="W65" s="21"/>
      <c r="X65" s="21"/>
      <c r="Y65" s="21"/>
      <c r="Z65" s="21"/>
      <c r="AA65" s="21"/>
      <c r="AB65" s="21"/>
      <c r="AC65" s="21"/>
      <c r="AD65" s="21"/>
      <c r="AE65" s="21" t="s">
        <v>645</v>
      </c>
      <c r="AF65" s="63" t="s">
        <v>646</v>
      </c>
      <c r="AG65" s="21" t="s">
        <v>647</v>
      </c>
      <c r="AH65" s="21" t="s">
        <v>648</v>
      </c>
      <c r="AI65" s="2" t="s">
        <v>649</v>
      </c>
      <c r="AJ65" s="21">
        <v>14</v>
      </c>
      <c r="AL65" s="21"/>
      <c r="AM65" s="21"/>
      <c r="AN65" s="21"/>
      <c r="AO65" s="21"/>
      <c r="AP65" s="21"/>
      <c r="AQ65" s="21"/>
      <c r="AR65" s="21"/>
      <c r="AS65" s="21"/>
      <c r="AT65" s="21"/>
      <c r="AU65" s="21"/>
      <c r="AV65" s="21"/>
      <c r="AW65" s="21"/>
      <c r="AX65" s="21"/>
      <c r="AY65" s="21"/>
      <c r="AZ65" s="21"/>
      <c r="BA65" s="21"/>
      <c r="BB65" s="21"/>
      <c r="BC65" s="21"/>
      <c r="BD65" s="21"/>
      <c r="BE65" s="21"/>
      <c r="BF65" s="21"/>
      <c r="BG65" s="21"/>
      <c r="BH65" s="21">
        <v>33</v>
      </c>
      <c r="BI65" s="52" t="s">
        <v>91</v>
      </c>
      <c r="BJ65" s="52" t="s">
        <v>92</v>
      </c>
    </row>
    <row r="66" s="2" customFormat="1" ht="30" hidden="1" customHeight="1" spans="1:61">
      <c r="A66" s="20" t="s">
        <v>650</v>
      </c>
      <c r="B66" s="21" t="s">
        <v>651</v>
      </c>
      <c r="C66" s="21" t="s">
        <v>164</v>
      </c>
      <c r="D66" s="21" t="s">
        <v>625</v>
      </c>
      <c r="E66" s="21">
        <v>3.7</v>
      </c>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t="str">
        <f>IF(G66+IF(SUM(I66,K66)&gt;10,10,SUM(I66,K66))+IF(O66&gt;10,10,O66)+IF(IF(SUM(U66,Y66,AD66)&gt;15,15,SUM(U66,Y66,AD66))+IF(AJ66&gt;10,10,AJ66)+IF(AN66&gt;5,5,AN66)&gt;30,30,IF(SUM(U66,Y66,AD66)&gt;15,15,SUM(U66,Y66,AD66))+IF(AJ66&gt;10,10,AJ66)+IF(AN66&gt;5,5,AN66))+IF(SUM(AS66,AX66,BB66,BG66)&gt;30,30,SUM(AS66,AX66,BB66,BG66))&gt;0,G66+IF(SUM(I66,K66)&gt;10,10,SUM(I66,K66))+IF(O66&gt;10,10,O66)+IF(IF(SUM(U66,Y66,AD66)&gt;15,15,SUM(U66,Y66,AD66))+IF(AJ66&gt;10,10,AJ66)+IF(AN66&gt;5,5,AN66)&gt;30,30,IF(SUM(U66,Y66,AD66)&gt;15,15,SUM(U66,Y66,AD66))+IF(AJ66&gt;10,10,AJ66)+IF(AN66&gt;5,5,AN66))+IF(SUM(AS66,AX66,BB66,BG66)&gt;30,30,SUM(AS66,AX66,BB66,BG66)),"")</f>
        <v/>
      </c>
      <c r="BI66" s="2" t="s">
        <v>652</v>
      </c>
    </row>
    <row r="67" ht="153" hidden="1" customHeight="1" spans="1:60">
      <c r="A67" s="18" t="s">
        <v>653</v>
      </c>
      <c r="B67" s="19" t="s">
        <v>654</v>
      </c>
      <c r="C67" s="19" t="s">
        <v>264</v>
      </c>
      <c r="D67" s="19" t="s">
        <v>655</v>
      </c>
      <c r="E67" s="19">
        <v>3.7</v>
      </c>
      <c r="F67" s="19"/>
      <c r="G67" s="19"/>
      <c r="H67" s="19" t="s">
        <v>83</v>
      </c>
      <c r="I67" s="19">
        <v>3</v>
      </c>
      <c r="J67" s="19" t="s">
        <v>104</v>
      </c>
      <c r="K67" s="19">
        <v>5</v>
      </c>
      <c r="L67" s="19"/>
      <c r="M67" s="19"/>
      <c r="N67" s="19"/>
      <c r="O67" s="19"/>
      <c r="P67" s="19" t="s">
        <v>656</v>
      </c>
      <c r="Q67" s="19" t="s">
        <v>67</v>
      </c>
      <c r="R67" s="19" t="s">
        <v>42</v>
      </c>
      <c r="S67" s="19" t="s">
        <v>267</v>
      </c>
      <c r="T67" s="19" t="s">
        <v>70</v>
      </c>
      <c r="U67" s="19">
        <v>2.5</v>
      </c>
      <c r="V67" s="19"/>
      <c r="W67" s="19"/>
      <c r="X67" s="19"/>
      <c r="Y67" s="19"/>
      <c r="Z67" s="19" t="s">
        <v>657</v>
      </c>
      <c r="AA67" s="19" t="s">
        <v>68</v>
      </c>
      <c r="AB67" s="19" t="s">
        <v>50</v>
      </c>
      <c r="AC67" s="19" t="s">
        <v>70</v>
      </c>
      <c r="AD67" s="19">
        <v>3</v>
      </c>
      <c r="AE67" s="19" t="s">
        <v>658</v>
      </c>
      <c r="AF67" s="19" t="s">
        <v>659</v>
      </c>
      <c r="AG67" s="10" t="s">
        <v>660</v>
      </c>
      <c r="AH67" s="19" t="s">
        <v>661</v>
      </c>
      <c r="AI67" s="19" t="s">
        <v>662</v>
      </c>
      <c r="AJ67" s="19">
        <v>7</v>
      </c>
      <c r="AK67" s="19" t="s">
        <v>663</v>
      </c>
      <c r="AL67" s="19" t="s">
        <v>249</v>
      </c>
      <c r="AM67" s="19" t="s">
        <v>88</v>
      </c>
      <c r="AN67" s="19">
        <v>3</v>
      </c>
      <c r="AO67" s="19" t="s">
        <v>664</v>
      </c>
      <c r="AP67" s="19" t="s">
        <v>665</v>
      </c>
      <c r="AQ67" s="19" t="s">
        <v>666</v>
      </c>
      <c r="AR67" s="19" t="s">
        <v>667</v>
      </c>
      <c r="AS67" s="19">
        <v>7</v>
      </c>
      <c r="AT67" s="19"/>
      <c r="AU67" s="19"/>
      <c r="AV67" s="19"/>
      <c r="AW67" s="19"/>
      <c r="AX67" s="19"/>
      <c r="AY67" s="19" t="s">
        <v>668</v>
      </c>
      <c r="AZ67" s="19" t="s">
        <v>203</v>
      </c>
      <c r="BA67" s="19" t="s">
        <v>107</v>
      </c>
      <c r="BB67" s="19">
        <v>7</v>
      </c>
      <c r="BC67" s="19"/>
      <c r="BD67" s="19"/>
      <c r="BE67" s="19"/>
      <c r="BF67" s="19"/>
      <c r="BG67" s="19"/>
      <c r="BH67" s="19">
        <f>IF(G67+IF(SUM(I67,K67)&gt;10,10,SUM(I67,K67))+IF(O67&gt;10,10,O67)+IF(IF(SUM(U67,Y67,AD67)&gt;15,15,SUM(U67,Y67,AD67))+IF(AJ67&gt;10,10,AJ67)+IF(AN67&gt;5,5,AN67)&gt;30,30,IF(SUM(U67,Y67,AD67)&gt;15,15,SUM(U67,Y67,AD67))+IF(AJ67&gt;10,10,AJ67)+IF(AN67&gt;5,5,AN67))+IF(SUM(AS67,AX67,BB67,BG67)&gt;30,30,SUM(AS67,AX67,BB67,BG67))&gt;0,G67+IF(SUM(I67,K67)&gt;10,10,SUM(I67,K67))+IF(O67&gt;10,10,O67)+IF(IF(SUM(U67,Y67,AD67)&gt;15,15,SUM(U67,Y67,AD67))+IF(AJ67&gt;10,10,AJ67)+IF(AN67&gt;5,5,AN67)&gt;30,30,IF(SUM(U67,Y67,AD67)&gt;15,15,SUM(U67,Y67,AD67))+IF(AJ67&gt;10,10,AJ67)+IF(AN67&gt;5,5,AN67))+IF(SUM(AS67,AX67,BB67,BG67)&gt;30,30,SUM(AS67,AX67,BB67,BG67)),"")</f>
        <v>37.5</v>
      </c>
    </row>
    <row r="68" ht="30" customHeight="1" spans="1:63">
      <c r="A68" s="18" t="s">
        <v>669</v>
      </c>
      <c r="B68" s="19" t="s">
        <v>670</v>
      </c>
      <c r="C68" s="19" t="s">
        <v>125</v>
      </c>
      <c r="D68" s="19" t="s">
        <v>671</v>
      </c>
      <c r="E68" s="19">
        <v>3.6</v>
      </c>
      <c r="F68" s="19"/>
      <c r="G68" s="19"/>
      <c r="H68" s="19" t="s">
        <v>83</v>
      </c>
      <c r="I68" s="19">
        <v>3</v>
      </c>
      <c r="J68" s="19"/>
      <c r="K68" s="19">
        <v>0</v>
      </c>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v>3</v>
      </c>
      <c r="BI68" s="54"/>
      <c r="BJ68" s="54"/>
      <c r="BK68" s="54"/>
    </row>
    <row r="69" ht="30" hidden="1" customHeight="1" spans="1:60">
      <c r="A69" s="18" t="s">
        <v>672</v>
      </c>
      <c r="B69" s="19" t="s">
        <v>673</v>
      </c>
      <c r="C69" s="19" t="s">
        <v>674</v>
      </c>
      <c r="D69" s="19" t="s">
        <v>675</v>
      </c>
      <c r="E69" s="19">
        <v>3.7</v>
      </c>
      <c r="F69" s="19"/>
      <c r="G69" s="19"/>
      <c r="H69" s="19" t="s">
        <v>83</v>
      </c>
      <c r="I69" s="19">
        <v>3</v>
      </c>
      <c r="J69" s="19"/>
      <c r="K69" s="19"/>
      <c r="L69" s="19"/>
      <c r="M69" s="19"/>
      <c r="N69" s="19"/>
      <c r="O69" s="19"/>
      <c r="P69" s="19"/>
      <c r="Q69" s="19"/>
      <c r="R69" s="19"/>
      <c r="S69" s="19"/>
      <c r="T69" s="19"/>
      <c r="U69" s="19"/>
      <c r="V69" s="19"/>
      <c r="W69" s="19"/>
      <c r="X69" s="19"/>
      <c r="Y69" s="19"/>
      <c r="Z69" s="19"/>
      <c r="AA69" s="19"/>
      <c r="AB69" s="19"/>
      <c r="AC69" s="19"/>
      <c r="AD69" s="19"/>
      <c r="AE69" s="19" t="s">
        <v>676</v>
      </c>
      <c r="AF69" s="19" t="s">
        <v>677</v>
      </c>
      <c r="AG69" s="19" t="s">
        <v>678</v>
      </c>
      <c r="AH69" s="19" t="s">
        <v>320</v>
      </c>
      <c r="AI69" s="19" t="s">
        <v>213</v>
      </c>
      <c r="AJ69" s="19">
        <v>1.5</v>
      </c>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f>IF(G69+IF(SUM(I69,K69)&gt;10,10,SUM(I69,K69))+IF(O69&gt;10,10,O69)+IF(IF(SUM(U69,Y69,AD69)&gt;15,15,SUM(U69,Y69,AD69))+IF(AJ69&gt;10,10,AJ69)+IF(AN69&gt;5,5,AN69)&gt;30,30,IF(SUM(U69,Y69,AD69)&gt;15,15,SUM(U69,Y69,AD69))+IF(AJ69&gt;10,10,AJ69)+IF(AN69&gt;5,5,AN69))+IF(SUM(AS69,AX69,BB69,BG69)&gt;30,30,SUM(AS69,AX69,BB69,BG69))&gt;0,G69+IF(SUM(I69,K69)&gt;10,10,SUM(I69,K69))+IF(O69&gt;10,10,O69)+IF(IF(SUM(U69,Y69,AD69)&gt;15,15,SUM(U69,Y69,AD69))+IF(AJ69&gt;10,10,AJ69)+IF(AN69&gt;5,5,AN69)&gt;30,30,IF(SUM(U69,Y69,AD69)&gt;15,15,SUM(U69,Y69,AD69))+IF(AJ69&gt;10,10,AJ69)+IF(AN69&gt;5,5,AN69))+IF(SUM(AS69,AX69,BB69,BG69)&gt;30,30,SUM(AS69,AX69,BB69,BG69)),"")</f>
        <v>4.5</v>
      </c>
    </row>
    <row r="70" ht="30" hidden="1" customHeight="1" spans="1:60">
      <c r="A70" s="18" t="s">
        <v>679</v>
      </c>
      <c r="B70" s="19" t="s">
        <v>680</v>
      </c>
      <c r="C70" s="19" t="s">
        <v>332</v>
      </c>
      <c r="D70" s="19" t="s">
        <v>333</v>
      </c>
      <c r="E70" s="19">
        <v>3.8</v>
      </c>
      <c r="F70" s="19"/>
      <c r="G70" s="19"/>
      <c r="H70" s="19" t="s">
        <v>47</v>
      </c>
      <c r="I70" s="19">
        <v>4</v>
      </c>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f>IF(G70+IF(SUM(I70,K70)&gt;10,10,SUM(I70,K70))+IF(O70&gt;10,10,O70)+IF(IF(SUM(U70,Y70,AD70)&gt;15,15,SUM(U70,Y70,AD70))+IF(AJ70&gt;10,10,AJ70)+IF(AN70&gt;5,5,AN70)&gt;30,30,IF(SUM(U70,Y70,AD70)&gt;15,15,SUM(U70,Y70,AD70))+IF(AJ70&gt;10,10,AJ70)+IF(AN70&gt;5,5,AN70))+IF(SUM(AS70,AX70,BB70,BG70)&gt;30,30,SUM(AS70,AX70,BB70,BG70))&gt;0,G70+IF(SUM(I70,K70)&gt;10,10,SUM(I70,K70))+IF(O70&gt;10,10,O70)+IF(IF(SUM(U70,Y70,AD70)&gt;15,15,SUM(U70,Y70,AD70))+IF(AJ70&gt;10,10,AJ70)+IF(AN70&gt;5,5,AN70)&gt;30,30,IF(SUM(U70,Y70,AD70)&gt;15,15,SUM(U70,Y70,AD70))+IF(AJ70&gt;10,10,AJ70)+IF(AN70&gt;5,5,AN70))+IF(SUM(AS70,AX70,BB70,BG70)&gt;30,30,SUM(AS70,AX70,BB70,BG70)),"")</f>
        <v>4</v>
      </c>
    </row>
    <row r="71" ht="30" customHeight="1" spans="1:63">
      <c r="A71" s="18" t="s">
        <v>681</v>
      </c>
      <c r="B71" s="19" t="s">
        <v>220</v>
      </c>
      <c r="C71" s="19" t="s">
        <v>191</v>
      </c>
      <c r="D71" s="19" t="s">
        <v>682</v>
      </c>
      <c r="E71" s="19">
        <v>3.5</v>
      </c>
      <c r="F71" s="19"/>
      <c r="G71" s="19"/>
      <c r="H71" s="19" t="s">
        <v>83</v>
      </c>
      <c r="I71" s="19">
        <v>3</v>
      </c>
      <c r="J71" s="19"/>
      <c r="K71" s="19">
        <v>0</v>
      </c>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v>3</v>
      </c>
      <c r="BI71" s="54"/>
      <c r="BJ71" s="54"/>
      <c r="BK71" s="54"/>
    </row>
    <row r="72" ht="30" hidden="1" customHeight="1" spans="1:60">
      <c r="A72" s="18" t="s">
        <v>683</v>
      </c>
      <c r="B72" s="19" t="s">
        <v>684</v>
      </c>
      <c r="C72" s="19" t="s">
        <v>102</v>
      </c>
      <c r="D72" s="19" t="s">
        <v>685</v>
      </c>
      <c r="E72" s="19">
        <v>3.6</v>
      </c>
      <c r="F72" s="19"/>
      <c r="G72" s="19"/>
      <c r="H72" s="19" t="s">
        <v>47</v>
      </c>
      <c r="I72" s="19">
        <v>4</v>
      </c>
      <c r="J72" s="19" t="s">
        <v>104</v>
      </c>
      <c r="K72" s="19">
        <v>5</v>
      </c>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t="s">
        <v>686</v>
      </c>
      <c r="AP72" s="19" t="s">
        <v>687</v>
      </c>
      <c r="AQ72" s="10" t="s">
        <v>688</v>
      </c>
      <c r="AR72" s="19"/>
      <c r="AS72" s="19">
        <v>2.75</v>
      </c>
      <c r="AT72" s="10" t="s">
        <v>689</v>
      </c>
      <c r="AU72" s="19"/>
      <c r="AV72" s="19"/>
      <c r="AW72" s="19"/>
      <c r="AX72" s="19"/>
      <c r="AY72" s="19"/>
      <c r="AZ72" s="19"/>
      <c r="BA72" s="19"/>
      <c r="BB72" s="19"/>
      <c r="BC72" s="19"/>
      <c r="BD72" s="19"/>
      <c r="BE72" s="19"/>
      <c r="BF72" s="19"/>
      <c r="BG72" s="19"/>
      <c r="BH72" s="19">
        <v>11.75</v>
      </c>
    </row>
    <row r="73" ht="30" hidden="1" customHeight="1" spans="1:60">
      <c r="A73" s="18" t="s">
        <v>690</v>
      </c>
      <c r="B73" s="19" t="s">
        <v>691</v>
      </c>
      <c r="C73" s="19" t="s">
        <v>264</v>
      </c>
      <c r="D73" s="19" t="s">
        <v>692</v>
      </c>
      <c r="E73" s="19">
        <v>3.8</v>
      </c>
      <c r="F73" s="19"/>
      <c r="G73" s="19"/>
      <c r="H73" s="19" t="s">
        <v>47</v>
      </c>
      <c r="I73" s="19">
        <v>4</v>
      </c>
      <c r="J73" s="19" t="s">
        <v>104</v>
      </c>
      <c r="K73" s="19">
        <v>5</v>
      </c>
      <c r="L73" s="19"/>
      <c r="M73" s="19"/>
      <c r="N73" s="19"/>
      <c r="O73" s="19"/>
      <c r="P73" s="19"/>
      <c r="Q73" s="19"/>
      <c r="R73" s="19"/>
      <c r="S73" s="19"/>
      <c r="T73" s="19"/>
      <c r="U73" s="19"/>
      <c r="V73" s="19"/>
      <c r="W73" s="19"/>
      <c r="X73" s="19"/>
      <c r="Y73" s="19"/>
      <c r="Z73" s="44" t="s">
        <v>693</v>
      </c>
      <c r="AA73" s="19" t="s">
        <v>42</v>
      </c>
      <c r="AB73" s="19" t="s">
        <v>50</v>
      </c>
      <c r="AC73" s="19" t="s">
        <v>51</v>
      </c>
      <c r="AD73" s="19">
        <v>0.5</v>
      </c>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f t="shared" ref="BH73:BH89" si="3">IF(G73+IF(SUM(I73,K73)&gt;10,10,SUM(I73,K73))+IF(O73&gt;10,10,O73)+IF(IF(SUM(U73,Y73,AD73)&gt;15,15,SUM(U73,Y73,AD73))+IF(AJ73&gt;10,10,AJ73)+IF(AN73&gt;5,5,AN73)&gt;30,30,IF(SUM(U73,Y73,AD73)&gt;15,15,SUM(U73,Y73,AD73))+IF(AJ73&gt;10,10,AJ73)+IF(AN73&gt;5,5,AN73))+IF(SUM(AS73,AX73,BB73,BG73)&gt;30,30,SUM(AS73,AX73,BB73,BG73))&gt;0,G73+IF(SUM(I73,K73)&gt;10,10,SUM(I73,K73))+IF(O73&gt;10,10,O73)+IF(IF(SUM(U73,Y73,AD73)&gt;15,15,SUM(U73,Y73,AD73))+IF(AJ73&gt;10,10,AJ73)+IF(AN73&gt;5,5,AN73)&gt;30,30,IF(SUM(U73,Y73,AD73)&gt;15,15,SUM(U73,Y73,AD73))+IF(AJ73&gt;10,10,AJ73)+IF(AN73&gt;5,5,AN73))+IF(SUM(AS73,AX73,BB73,BG73)&gt;30,30,SUM(AS73,AX73,BB73,BG73)),"")</f>
        <v>9.5</v>
      </c>
    </row>
    <row r="74" ht="30" hidden="1" customHeight="1" spans="1:60">
      <c r="A74" s="18" t="s">
        <v>694</v>
      </c>
      <c r="B74" s="19" t="s">
        <v>695</v>
      </c>
      <c r="C74" s="19" t="s">
        <v>63</v>
      </c>
      <c r="D74" s="19" t="s">
        <v>208</v>
      </c>
      <c r="E74" s="19">
        <v>3.8</v>
      </c>
      <c r="F74" s="19"/>
      <c r="G74" s="19"/>
      <c r="H74" s="19" t="s">
        <v>47</v>
      </c>
      <c r="I74" s="19">
        <v>4</v>
      </c>
      <c r="J74" s="19" t="s">
        <v>104</v>
      </c>
      <c r="K74" s="19"/>
      <c r="L74" s="19"/>
      <c r="M74" s="19"/>
      <c r="N74" s="19"/>
      <c r="O74" s="19"/>
      <c r="P74" s="19" t="s">
        <v>696</v>
      </c>
      <c r="Q74" s="19" t="s">
        <v>203</v>
      </c>
      <c r="R74" s="19" t="s">
        <v>68</v>
      </c>
      <c r="S74" s="19" t="s">
        <v>50</v>
      </c>
      <c r="T74" s="19" t="s">
        <v>51</v>
      </c>
      <c r="U74" s="19">
        <v>5</v>
      </c>
      <c r="V74" s="19"/>
      <c r="W74" s="19"/>
      <c r="X74" s="19"/>
      <c r="Y74" s="19"/>
      <c r="Z74" s="19" t="s">
        <v>697</v>
      </c>
      <c r="AA74" s="19" t="s">
        <v>42</v>
      </c>
      <c r="AB74" s="19" t="s">
        <v>50</v>
      </c>
      <c r="AC74" s="19" t="s">
        <v>70</v>
      </c>
      <c r="AD74" s="19">
        <v>1.5</v>
      </c>
      <c r="AE74" s="19" t="s">
        <v>698</v>
      </c>
      <c r="AF74" s="19" t="s">
        <v>699</v>
      </c>
      <c r="AG74" s="19" t="s">
        <v>212</v>
      </c>
      <c r="AH74" s="19" t="s">
        <v>55</v>
      </c>
      <c r="AI74" s="19" t="s">
        <v>88</v>
      </c>
      <c r="AJ74" s="19">
        <v>7</v>
      </c>
      <c r="AK74" s="19"/>
      <c r="AL74" s="19"/>
      <c r="AM74" s="19"/>
      <c r="AN74" s="19"/>
      <c r="AO74" s="19" t="s">
        <v>700</v>
      </c>
      <c r="AP74" s="19" t="s">
        <v>98</v>
      </c>
      <c r="AQ74" s="19" t="s">
        <v>137</v>
      </c>
      <c r="AR74" s="19" t="s">
        <v>108</v>
      </c>
      <c r="AS74" s="19">
        <v>0.5</v>
      </c>
      <c r="AT74" s="19" t="s">
        <v>701</v>
      </c>
      <c r="AU74" s="19" t="s">
        <v>67</v>
      </c>
      <c r="AV74" s="19" t="s">
        <v>133</v>
      </c>
      <c r="AW74" s="19" t="s">
        <v>78</v>
      </c>
      <c r="AX74" s="19">
        <v>6</v>
      </c>
      <c r="AY74" s="19"/>
      <c r="AZ74" s="19"/>
      <c r="BA74" s="19"/>
      <c r="BB74" s="19"/>
      <c r="BC74" s="19" t="s">
        <v>702</v>
      </c>
      <c r="BD74" s="19" t="s">
        <v>203</v>
      </c>
      <c r="BE74" s="19" t="s">
        <v>77</v>
      </c>
      <c r="BF74" s="19" t="s">
        <v>78</v>
      </c>
      <c r="BG74" s="19"/>
      <c r="BH74" s="19">
        <f t="shared" si="3"/>
        <v>24</v>
      </c>
    </row>
    <row r="75" ht="30" hidden="1" customHeight="1" spans="1:60">
      <c r="A75" s="18" t="s">
        <v>703</v>
      </c>
      <c r="B75" s="19" t="s">
        <v>704</v>
      </c>
      <c r="C75" s="19" t="s">
        <v>63</v>
      </c>
      <c r="D75" s="19" t="s">
        <v>705</v>
      </c>
      <c r="E75" s="19">
        <v>3.7</v>
      </c>
      <c r="F75" s="19"/>
      <c r="G75" s="19"/>
      <c r="H75" s="19" t="s">
        <v>47</v>
      </c>
      <c r="I75" s="19">
        <v>4</v>
      </c>
      <c r="J75" s="19" t="s">
        <v>104</v>
      </c>
      <c r="K75" s="19">
        <v>5</v>
      </c>
      <c r="L75" s="19"/>
      <c r="M75" s="19"/>
      <c r="N75" s="19"/>
      <c r="O75" s="19"/>
      <c r="P75" s="19"/>
      <c r="Q75" s="19"/>
      <c r="R75" s="19"/>
      <c r="S75" s="19"/>
      <c r="T75" s="19"/>
      <c r="U75" s="19"/>
      <c r="V75" s="19"/>
      <c r="W75" s="19"/>
      <c r="X75" s="19"/>
      <c r="Y75" s="19"/>
      <c r="Z75" s="19" t="s">
        <v>706</v>
      </c>
      <c r="AA75" s="4" t="s">
        <v>707</v>
      </c>
      <c r="AB75" s="4" t="s">
        <v>708</v>
      </c>
      <c r="AC75" s="4" t="s">
        <v>709</v>
      </c>
      <c r="AD75" s="4">
        <v>3</v>
      </c>
      <c r="AE75" s="19" t="s">
        <v>710</v>
      </c>
      <c r="AF75" s="4" t="s">
        <v>711</v>
      </c>
      <c r="AG75" s="19" t="s">
        <v>712</v>
      </c>
      <c r="AH75" s="19" t="s">
        <v>131</v>
      </c>
      <c r="AI75" s="19" t="s">
        <v>213</v>
      </c>
      <c r="AJ75" s="19">
        <v>2.5</v>
      </c>
      <c r="AK75" s="19"/>
      <c r="AL75" s="19"/>
      <c r="AM75" s="19"/>
      <c r="AN75" s="19"/>
      <c r="AO75" s="19" t="s">
        <v>713</v>
      </c>
      <c r="AP75" s="4" t="s">
        <v>714</v>
      </c>
      <c r="AQ75" s="4" t="s">
        <v>715</v>
      </c>
      <c r="AR75" s="4" t="s">
        <v>716</v>
      </c>
      <c r="AS75" s="19">
        <v>2.5</v>
      </c>
      <c r="AT75" s="19"/>
      <c r="AU75" s="19"/>
      <c r="AV75" s="19"/>
      <c r="AW75" s="19"/>
      <c r="AX75" s="19"/>
      <c r="AY75" s="19"/>
      <c r="AZ75" s="19"/>
      <c r="BA75" s="19"/>
      <c r="BB75" s="19"/>
      <c r="BC75" s="19"/>
      <c r="BD75" s="19"/>
      <c r="BE75" s="19"/>
      <c r="BF75" s="19"/>
      <c r="BG75" s="19"/>
      <c r="BH75" s="19">
        <f t="shared" si="3"/>
        <v>17</v>
      </c>
    </row>
    <row r="76" s="2" customFormat="1" ht="30" hidden="1" customHeight="1" spans="1:62">
      <c r="A76" s="20" t="s">
        <v>717</v>
      </c>
      <c r="B76" s="21" t="s">
        <v>718</v>
      </c>
      <c r="C76" s="21" t="s">
        <v>81</v>
      </c>
      <c r="D76" s="21" t="s">
        <v>719</v>
      </c>
      <c r="E76" s="21">
        <v>3.5</v>
      </c>
      <c r="F76" s="21"/>
      <c r="G76" s="21"/>
      <c r="H76" s="21" t="s">
        <v>47</v>
      </c>
      <c r="I76" s="21">
        <v>4</v>
      </c>
      <c r="J76" s="21" t="s">
        <v>104</v>
      </c>
      <c r="K76" s="21">
        <v>10</v>
      </c>
      <c r="L76" s="21"/>
      <c r="M76" s="21"/>
      <c r="N76" s="21"/>
      <c r="O76" s="21"/>
      <c r="P76" s="21" t="s">
        <v>720</v>
      </c>
      <c r="Q76" s="21" t="s">
        <v>98</v>
      </c>
      <c r="R76" s="21" t="s">
        <v>42</v>
      </c>
      <c r="S76" s="21" t="s">
        <v>267</v>
      </c>
      <c r="T76" s="21" t="s">
        <v>51</v>
      </c>
      <c r="U76" s="21">
        <v>0.5</v>
      </c>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t="s">
        <v>721</v>
      </c>
      <c r="AU76" s="21" t="s">
        <v>135</v>
      </c>
      <c r="AV76" s="21" t="s">
        <v>137</v>
      </c>
      <c r="AW76" s="21" t="s">
        <v>78</v>
      </c>
      <c r="AX76" s="21">
        <v>3</v>
      </c>
      <c r="AY76" s="21" t="s">
        <v>722</v>
      </c>
      <c r="AZ76" s="21" t="s">
        <v>135</v>
      </c>
      <c r="BA76" s="21" t="s">
        <v>107</v>
      </c>
      <c r="BB76" s="21">
        <v>1</v>
      </c>
      <c r="BC76" s="21" t="s">
        <v>723</v>
      </c>
      <c r="BD76" s="21" t="s">
        <v>76</v>
      </c>
      <c r="BE76" s="21" t="s">
        <v>236</v>
      </c>
      <c r="BF76" s="21" t="s">
        <v>78</v>
      </c>
      <c r="BG76" s="21">
        <v>2</v>
      </c>
      <c r="BH76" s="21">
        <f t="shared" si="3"/>
        <v>16.5</v>
      </c>
      <c r="BI76" s="52" t="s">
        <v>91</v>
      </c>
      <c r="BJ76" s="52" t="s">
        <v>92</v>
      </c>
    </row>
    <row r="77" ht="30" hidden="1" customHeight="1" spans="1:60">
      <c r="A77" s="18" t="s">
        <v>724</v>
      </c>
      <c r="B77" s="19" t="s">
        <v>725</v>
      </c>
      <c r="C77" s="19" t="s">
        <v>63</v>
      </c>
      <c r="D77" s="19" t="s">
        <v>726</v>
      </c>
      <c r="E77" s="19">
        <v>3.7</v>
      </c>
      <c r="F77" s="19"/>
      <c r="G77" s="19"/>
      <c r="H77" s="19" t="s">
        <v>47</v>
      </c>
      <c r="I77" s="19">
        <v>4</v>
      </c>
      <c r="J77" s="19" t="s">
        <v>104</v>
      </c>
      <c r="K77" s="19">
        <v>5</v>
      </c>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t="s">
        <v>727</v>
      </c>
      <c r="AP77" s="19" t="s">
        <v>98</v>
      </c>
      <c r="AQ77" s="19" t="s">
        <v>107</v>
      </c>
      <c r="AR77" s="19" t="s">
        <v>108</v>
      </c>
      <c r="AS77" s="19">
        <v>1</v>
      </c>
      <c r="AT77" s="19"/>
      <c r="AU77" s="19"/>
      <c r="AV77" s="19"/>
      <c r="AW77" s="19"/>
      <c r="AX77" s="19"/>
      <c r="AY77" s="19" t="s">
        <v>728</v>
      </c>
      <c r="AZ77" s="19" t="s">
        <v>203</v>
      </c>
      <c r="BA77" s="19" t="s">
        <v>107</v>
      </c>
      <c r="BB77" s="19">
        <v>7</v>
      </c>
      <c r="BC77" s="19"/>
      <c r="BD77" s="19"/>
      <c r="BE77" s="19"/>
      <c r="BF77" s="19"/>
      <c r="BG77" s="19"/>
      <c r="BH77" s="19">
        <f t="shared" si="3"/>
        <v>17</v>
      </c>
    </row>
    <row r="78" ht="30" hidden="1" customHeight="1" spans="1:60">
      <c r="A78" s="18" t="s">
        <v>729</v>
      </c>
      <c r="B78" s="19" t="s">
        <v>730</v>
      </c>
      <c r="C78" s="19" t="s">
        <v>81</v>
      </c>
      <c r="D78" s="19" t="s">
        <v>731</v>
      </c>
      <c r="E78" s="19">
        <v>3.8</v>
      </c>
      <c r="F78" s="19"/>
      <c r="G78" s="19"/>
      <c r="H78" s="19" t="s">
        <v>47</v>
      </c>
      <c r="I78" s="19">
        <v>4</v>
      </c>
      <c r="J78" s="19" t="s">
        <v>84</v>
      </c>
      <c r="K78" s="19">
        <v>6</v>
      </c>
      <c r="L78" s="19"/>
      <c r="M78" s="19"/>
      <c r="N78" s="19"/>
      <c r="O78" s="19"/>
      <c r="P78" s="19"/>
      <c r="Q78" s="19"/>
      <c r="R78" s="19"/>
      <c r="S78" s="19"/>
      <c r="T78" s="19"/>
      <c r="U78" s="19"/>
      <c r="V78" s="19"/>
      <c r="W78" s="19"/>
      <c r="X78" s="19"/>
      <c r="Y78" s="19"/>
      <c r="Z78" s="19" t="s">
        <v>732</v>
      </c>
      <c r="AA78" s="19" t="s">
        <v>68</v>
      </c>
      <c r="AB78" s="19" t="s">
        <v>50</v>
      </c>
      <c r="AC78" s="19" t="s">
        <v>70</v>
      </c>
      <c r="AD78" s="19">
        <v>3</v>
      </c>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f t="shared" si="3"/>
        <v>13</v>
      </c>
    </row>
    <row r="79" ht="30" hidden="1" customHeight="1" spans="1:60">
      <c r="A79" s="18" t="s">
        <v>733</v>
      </c>
      <c r="B79" s="19" t="s">
        <v>734</v>
      </c>
      <c r="C79" s="19" t="s">
        <v>81</v>
      </c>
      <c r="D79" s="19" t="s">
        <v>233</v>
      </c>
      <c r="E79" s="19">
        <v>3.7</v>
      </c>
      <c r="F79" s="19"/>
      <c r="G79" s="19"/>
      <c r="H79" s="19" t="s">
        <v>47</v>
      </c>
      <c r="I79" s="19">
        <v>4</v>
      </c>
      <c r="J79" s="19" t="s">
        <v>104</v>
      </c>
      <c r="K79" s="19">
        <v>5</v>
      </c>
      <c r="L79" s="19"/>
      <c r="M79" s="19"/>
      <c r="N79" s="19"/>
      <c r="O79" s="19"/>
      <c r="P79" s="19"/>
      <c r="Q79" s="19"/>
      <c r="R79" s="19"/>
      <c r="S79" s="19"/>
      <c r="T79" s="19"/>
      <c r="U79" s="19"/>
      <c r="V79" s="19"/>
      <c r="W79" s="19"/>
      <c r="X79" s="19"/>
      <c r="Y79" s="19"/>
      <c r="Z79" s="19" t="s">
        <v>234</v>
      </c>
      <c r="AA79" s="19" t="s">
        <v>68</v>
      </c>
      <c r="AB79" s="19" t="s">
        <v>50</v>
      </c>
      <c r="AC79" s="19" t="s">
        <v>51</v>
      </c>
      <c r="AD79" s="19">
        <v>1</v>
      </c>
      <c r="AE79" s="19"/>
      <c r="AF79" s="19"/>
      <c r="AG79" s="19"/>
      <c r="AH79" s="19"/>
      <c r="AI79" s="19"/>
      <c r="AJ79" s="19"/>
      <c r="AK79" s="19"/>
      <c r="AL79" s="19"/>
      <c r="AM79" s="19"/>
      <c r="AN79" s="19"/>
      <c r="AO79" s="19"/>
      <c r="AP79" s="19"/>
      <c r="AQ79" s="19"/>
      <c r="AR79" s="19"/>
      <c r="AS79" s="19"/>
      <c r="AT79" s="19"/>
      <c r="AU79" s="19"/>
      <c r="AV79" s="19"/>
      <c r="AW79" s="19"/>
      <c r="AX79" s="19"/>
      <c r="AY79" s="19" t="s">
        <v>735</v>
      </c>
      <c r="AZ79" s="19" t="s">
        <v>203</v>
      </c>
      <c r="BA79" s="19" t="s">
        <v>133</v>
      </c>
      <c r="BB79" s="19">
        <v>1</v>
      </c>
      <c r="BC79" s="19"/>
      <c r="BD79" s="19"/>
      <c r="BE79" s="19"/>
      <c r="BF79" s="19"/>
      <c r="BG79" s="19"/>
      <c r="BH79" s="19">
        <f t="shared" si="3"/>
        <v>11</v>
      </c>
    </row>
    <row r="80" ht="30" hidden="1" customHeight="1" spans="1:60">
      <c r="A80" s="18" t="s">
        <v>736</v>
      </c>
      <c r="B80" s="19" t="s">
        <v>737</v>
      </c>
      <c r="C80" s="19" t="s">
        <v>45</v>
      </c>
      <c r="D80" s="19" t="s">
        <v>738</v>
      </c>
      <c r="E80" s="19">
        <v>3.7</v>
      </c>
      <c r="F80" s="19"/>
      <c r="G80" s="19"/>
      <c r="H80" s="19" t="s">
        <v>47</v>
      </c>
      <c r="I80" s="19">
        <v>4</v>
      </c>
      <c r="J80" s="19" t="s">
        <v>104</v>
      </c>
      <c r="K80" s="19">
        <v>5</v>
      </c>
      <c r="L80" s="19"/>
      <c r="M80" s="19"/>
      <c r="N80" s="19"/>
      <c r="O80" s="19"/>
      <c r="P80" s="19"/>
      <c r="Q80" s="19"/>
      <c r="R80" s="19"/>
      <c r="S80" s="19"/>
      <c r="T80" s="19"/>
      <c r="U80" s="19"/>
      <c r="V80" s="19"/>
      <c r="W80" s="19"/>
      <c r="X80" s="19"/>
      <c r="Y80" s="19"/>
      <c r="Z80" s="19" t="s">
        <v>739</v>
      </c>
      <c r="AA80" s="19" t="s">
        <v>68</v>
      </c>
      <c r="AB80" s="19" t="s">
        <v>50</v>
      </c>
      <c r="AC80" s="19" t="s">
        <v>51</v>
      </c>
      <c r="AD80" s="19">
        <v>1</v>
      </c>
      <c r="AE80" s="19"/>
      <c r="AF80" s="19"/>
      <c r="AG80" s="19"/>
      <c r="AH80" s="19"/>
      <c r="AI80" s="19"/>
      <c r="AJ80" s="19"/>
      <c r="AK80" s="19"/>
      <c r="AL80" s="19"/>
      <c r="AM80" s="19"/>
      <c r="AN80" s="19"/>
      <c r="AO80" s="19" t="s">
        <v>740</v>
      </c>
      <c r="AP80" s="19" t="s">
        <v>98</v>
      </c>
      <c r="AQ80" s="19" t="s">
        <v>133</v>
      </c>
      <c r="AR80" s="19" t="s">
        <v>225</v>
      </c>
      <c r="AS80" s="19">
        <v>0.5</v>
      </c>
      <c r="AT80" s="19"/>
      <c r="AU80" s="19"/>
      <c r="AV80" s="19"/>
      <c r="AW80" s="19"/>
      <c r="AX80" s="19"/>
      <c r="AY80" s="19"/>
      <c r="AZ80" s="19"/>
      <c r="BA80" s="19"/>
      <c r="BB80" s="19"/>
      <c r="BC80" s="19" t="s">
        <v>741</v>
      </c>
      <c r="BD80" s="19" t="s">
        <v>203</v>
      </c>
      <c r="BE80" s="19" t="s">
        <v>77</v>
      </c>
      <c r="BF80" s="19" t="s">
        <v>78</v>
      </c>
      <c r="BG80" s="19">
        <v>1</v>
      </c>
      <c r="BH80" s="19">
        <f t="shared" si="3"/>
        <v>11.5</v>
      </c>
    </row>
    <row r="81" ht="30" customHeight="1" spans="1:63">
      <c r="A81" s="18" t="s">
        <v>742</v>
      </c>
      <c r="B81" s="19" t="s">
        <v>230</v>
      </c>
      <c r="C81" s="19" t="s">
        <v>191</v>
      </c>
      <c r="D81" s="19" t="s">
        <v>743</v>
      </c>
      <c r="E81" s="19">
        <v>3.8</v>
      </c>
      <c r="F81" s="19"/>
      <c r="G81" s="19"/>
      <c r="H81" s="19" t="s">
        <v>47</v>
      </c>
      <c r="I81" s="19">
        <v>4</v>
      </c>
      <c r="J81" s="19" t="s">
        <v>104</v>
      </c>
      <c r="K81" s="19">
        <v>5</v>
      </c>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67" t="s">
        <v>344</v>
      </c>
      <c r="AU81" s="19" t="s">
        <v>135</v>
      </c>
      <c r="AV81" s="19" t="s">
        <v>137</v>
      </c>
      <c r="AW81" s="19" t="s">
        <v>78</v>
      </c>
      <c r="AX81" s="19">
        <v>3</v>
      </c>
      <c r="AY81" s="19" t="s">
        <v>578</v>
      </c>
      <c r="AZ81" s="19" t="s">
        <v>135</v>
      </c>
      <c r="BA81" s="19" t="s">
        <v>133</v>
      </c>
      <c r="BB81" s="19">
        <v>0.25</v>
      </c>
      <c r="BC81" s="19"/>
      <c r="BD81" s="19"/>
      <c r="BE81" s="19"/>
      <c r="BF81" s="19"/>
      <c r="BG81" s="19"/>
      <c r="BH81" s="19">
        <v>12.25</v>
      </c>
      <c r="BI81" s="54"/>
      <c r="BJ81" s="54"/>
      <c r="BK81" s="54"/>
    </row>
    <row r="82" ht="30" hidden="1" customHeight="1" spans="1:60">
      <c r="A82" s="18" t="s">
        <v>744</v>
      </c>
      <c r="B82" s="19" t="s">
        <v>745</v>
      </c>
      <c r="C82" s="19" t="s">
        <v>63</v>
      </c>
      <c r="D82" s="19" t="s">
        <v>64</v>
      </c>
      <c r="E82" s="19">
        <v>3.7</v>
      </c>
      <c r="F82" s="19"/>
      <c r="G82" s="19"/>
      <c r="H82" s="19" t="s">
        <v>47</v>
      </c>
      <c r="I82" s="19">
        <v>4</v>
      </c>
      <c r="J82" s="19" t="s">
        <v>104</v>
      </c>
      <c r="K82" s="19">
        <v>6</v>
      </c>
      <c r="L82" s="19"/>
      <c r="M82" s="19"/>
      <c r="N82" s="19"/>
      <c r="O82" s="19"/>
      <c r="P82" s="19"/>
      <c r="Q82" s="19"/>
      <c r="R82" s="19"/>
      <c r="S82" s="19"/>
      <c r="T82" s="19"/>
      <c r="U82" s="19"/>
      <c r="V82" s="19"/>
      <c r="W82" s="19"/>
      <c r="X82" s="19"/>
      <c r="Y82" s="19"/>
      <c r="Z82" s="19"/>
      <c r="AA82" s="19"/>
      <c r="AB82" s="19"/>
      <c r="AC82" s="19"/>
      <c r="AD82" s="19"/>
      <c r="AE82" s="19" t="s">
        <v>746</v>
      </c>
      <c r="AF82" s="19" t="s">
        <v>747</v>
      </c>
      <c r="AG82" s="19" t="s">
        <v>748</v>
      </c>
      <c r="AH82" s="19" t="s">
        <v>55</v>
      </c>
      <c r="AI82" s="19" t="s">
        <v>213</v>
      </c>
      <c r="AJ82" s="19">
        <v>3.5</v>
      </c>
      <c r="AK82" s="19"/>
      <c r="AL82" s="19"/>
      <c r="AM82" s="19"/>
      <c r="AN82" s="19"/>
      <c r="AO82" s="19" t="s">
        <v>749</v>
      </c>
      <c r="AP82" s="19" t="s">
        <v>98</v>
      </c>
      <c r="AQ82" s="19" t="s">
        <v>137</v>
      </c>
      <c r="AR82" s="19" t="s">
        <v>88</v>
      </c>
      <c r="AS82" s="19">
        <v>4</v>
      </c>
      <c r="AT82" s="19"/>
      <c r="AU82" s="19"/>
      <c r="AV82" s="19"/>
      <c r="AW82" s="19"/>
      <c r="AX82" s="19"/>
      <c r="AY82" s="19" t="s">
        <v>750</v>
      </c>
      <c r="AZ82" s="19" t="s">
        <v>135</v>
      </c>
      <c r="BA82" s="19" t="s">
        <v>133</v>
      </c>
      <c r="BB82" s="19">
        <v>0.25</v>
      </c>
      <c r="BC82" s="19"/>
      <c r="BD82" s="19"/>
      <c r="BE82" s="19"/>
      <c r="BF82" s="19"/>
      <c r="BG82" s="19"/>
      <c r="BH82" s="19">
        <f t="shared" si="3"/>
        <v>17.75</v>
      </c>
    </row>
    <row r="83" ht="78.95" hidden="1" customHeight="1" spans="1:60">
      <c r="A83" s="18" t="s">
        <v>751</v>
      </c>
      <c r="B83" s="19" t="s">
        <v>752</v>
      </c>
      <c r="C83" s="19" t="s">
        <v>264</v>
      </c>
      <c r="D83" s="19" t="s">
        <v>753</v>
      </c>
      <c r="E83" s="19">
        <v>3.7</v>
      </c>
      <c r="F83" s="19"/>
      <c r="G83" s="19"/>
      <c r="H83" s="19" t="s">
        <v>83</v>
      </c>
      <c r="I83" s="19">
        <v>3</v>
      </c>
      <c r="J83" s="19"/>
      <c r="K83" s="19"/>
      <c r="L83" s="19"/>
      <c r="M83" s="19"/>
      <c r="N83" s="19"/>
      <c r="O83" s="19"/>
      <c r="P83" s="19"/>
      <c r="Q83" s="19"/>
      <c r="R83" s="19"/>
      <c r="S83" s="19"/>
      <c r="T83" s="19"/>
      <c r="U83" s="19"/>
      <c r="V83" s="19"/>
      <c r="W83" s="19"/>
      <c r="X83" s="19"/>
      <c r="Y83" s="19"/>
      <c r="Z83" s="19" t="s">
        <v>754</v>
      </c>
      <c r="AA83" s="19" t="s">
        <v>42</v>
      </c>
      <c r="AB83" s="19" t="s">
        <v>50</v>
      </c>
      <c r="AC83" s="19" t="s">
        <v>51</v>
      </c>
      <c r="AD83" s="19">
        <v>0.5</v>
      </c>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f t="shared" si="3"/>
        <v>3.5</v>
      </c>
    </row>
    <row r="84" ht="362.25" hidden="1" customHeight="1" spans="1:60">
      <c r="A84" s="18" t="s">
        <v>755</v>
      </c>
      <c r="B84" s="19" t="s">
        <v>756</v>
      </c>
      <c r="C84" s="19" t="s">
        <v>757</v>
      </c>
      <c r="D84" s="19" t="s">
        <v>758</v>
      </c>
      <c r="E84" s="19">
        <v>3.8</v>
      </c>
      <c r="F84" s="19"/>
      <c r="G84" s="19"/>
      <c r="H84" s="19" t="s">
        <v>47</v>
      </c>
      <c r="I84" s="19">
        <v>4</v>
      </c>
      <c r="J84" s="19" t="s">
        <v>104</v>
      </c>
      <c r="K84" s="19">
        <v>6</v>
      </c>
      <c r="L84" s="19"/>
      <c r="M84" s="19"/>
      <c r="N84" s="19"/>
      <c r="O84" s="19"/>
      <c r="P84" s="19" t="s">
        <v>759</v>
      </c>
      <c r="Q84" s="19" t="s">
        <v>67</v>
      </c>
      <c r="R84" s="19" t="s">
        <v>68</v>
      </c>
      <c r="S84" s="19" t="s">
        <v>267</v>
      </c>
      <c r="T84" s="19" t="s">
        <v>51</v>
      </c>
      <c r="U84" s="19">
        <v>3</v>
      </c>
      <c r="V84" s="19"/>
      <c r="W84" s="19"/>
      <c r="X84" s="19"/>
      <c r="Y84" s="19"/>
      <c r="Z84" s="19" t="s">
        <v>760</v>
      </c>
      <c r="AA84" s="19" t="s">
        <v>68</v>
      </c>
      <c r="AB84" s="19" t="s">
        <v>50</v>
      </c>
      <c r="AC84" s="19" t="s">
        <v>70</v>
      </c>
      <c r="AD84" s="19">
        <v>3</v>
      </c>
      <c r="AE84" s="19" t="s">
        <v>761</v>
      </c>
      <c r="AF84" s="19" t="s">
        <v>762</v>
      </c>
      <c r="AG84" s="19" t="s">
        <v>763</v>
      </c>
      <c r="AH84" s="19" t="s">
        <v>55</v>
      </c>
      <c r="AI84" s="19" t="s">
        <v>88</v>
      </c>
      <c r="AJ84" s="19">
        <v>24</v>
      </c>
      <c r="AK84" s="19"/>
      <c r="AL84" s="19"/>
      <c r="AM84" s="19"/>
      <c r="AN84" s="19"/>
      <c r="AO84" s="19" t="s">
        <v>764</v>
      </c>
      <c r="AP84" s="19" t="s">
        <v>67</v>
      </c>
      <c r="AQ84" s="19" t="s">
        <v>137</v>
      </c>
      <c r="AR84" s="19" t="s">
        <v>88</v>
      </c>
      <c r="AS84" s="19">
        <v>9</v>
      </c>
      <c r="AT84" s="19" t="s">
        <v>765</v>
      </c>
      <c r="AU84" s="19" t="s">
        <v>203</v>
      </c>
      <c r="AV84" s="19" t="s">
        <v>766</v>
      </c>
      <c r="AW84" s="19" t="s">
        <v>78</v>
      </c>
      <c r="AX84" s="19">
        <v>60</v>
      </c>
      <c r="AY84" s="19"/>
      <c r="AZ84" s="19"/>
      <c r="BA84" s="19"/>
      <c r="BB84" s="19"/>
      <c r="BC84" s="19"/>
      <c r="BD84" s="19"/>
      <c r="BE84" s="19"/>
      <c r="BF84" s="19"/>
      <c r="BG84" s="19"/>
      <c r="BH84" s="19">
        <f t="shared" si="3"/>
        <v>56</v>
      </c>
    </row>
    <row r="85" ht="114.95" hidden="1" customHeight="1" spans="1:60">
      <c r="A85" s="18" t="s">
        <v>767</v>
      </c>
      <c r="B85" s="19" t="s">
        <v>768</v>
      </c>
      <c r="C85" s="19" t="s">
        <v>140</v>
      </c>
      <c r="D85" s="19" t="s">
        <v>482</v>
      </c>
      <c r="E85" s="19">
        <v>3.9</v>
      </c>
      <c r="F85" s="19"/>
      <c r="G85" s="19"/>
      <c r="H85" s="19" t="s">
        <v>47</v>
      </c>
      <c r="I85" s="19">
        <v>4</v>
      </c>
      <c r="J85" s="19" t="s">
        <v>104</v>
      </c>
      <c r="K85" s="19">
        <v>10</v>
      </c>
      <c r="L85" s="19"/>
      <c r="M85" s="19"/>
      <c r="N85" s="19"/>
      <c r="O85" s="19"/>
      <c r="P85" s="19"/>
      <c r="Q85" s="19"/>
      <c r="R85" s="19"/>
      <c r="S85" s="19"/>
      <c r="T85" s="19"/>
      <c r="U85" s="19"/>
      <c r="V85" s="19"/>
      <c r="W85" s="19"/>
      <c r="X85" s="19"/>
      <c r="Y85" s="19"/>
      <c r="Z85" s="19" t="s">
        <v>769</v>
      </c>
      <c r="AA85" s="19" t="s">
        <v>42</v>
      </c>
      <c r="AB85" s="19" t="s">
        <v>50</v>
      </c>
      <c r="AC85" s="19" t="s">
        <v>51</v>
      </c>
      <c r="AD85" s="19">
        <v>0.5</v>
      </c>
      <c r="AE85" s="19" t="s">
        <v>770</v>
      </c>
      <c r="AF85" s="19" t="s">
        <v>771</v>
      </c>
      <c r="AG85" s="19" t="s">
        <v>772</v>
      </c>
      <c r="AH85" s="19" t="s">
        <v>773</v>
      </c>
      <c r="AI85" s="19" t="s">
        <v>774</v>
      </c>
      <c r="AJ85" s="19">
        <v>10</v>
      </c>
      <c r="AK85" s="19" t="s">
        <v>775</v>
      </c>
      <c r="AL85" s="19" t="s">
        <v>776</v>
      </c>
      <c r="AM85" s="19" t="s">
        <v>777</v>
      </c>
      <c r="AN85" s="19">
        <v>3</v>
      </c>
      <c r="AO85" s="19" t="s">
        <v>778</v>
      </c>
      <c r="AP85" s="19" t="s">
        <v>779</v>
      </c>
      <c r="AQ85" s="19" t="s">
        <v>780</v>
      </c>
      <c r="AR85" s="19" t="s">
        <v>781</v>
      </c>
      <c r="AS85" s="19">
        <v>14.5</v>
      </c>
      <c r="AT85" s="19"/>
      <c r="AU85" s="19"/>
      <c r="AV85" s="19"/>
      <c r="AW85" s="19"/>
      <c r="AX85" s="19"/>
      <c r="AY85" s="19" t="s">
        <v>782</v>
      </c>
      <c r="AZ85" s="19" t="s">
        <v>783</v>
      </c>
      <c r="BA85" s="19" t="s">
        <v>784</v>
      </c>
      <c r="BB85" s="19">
        <v>14</v>
      </c>
      <c r="BC85" s="19" t="s">
        <v>785</v>
      </c>
      <c r="BD85" s="19" t="s">
        <v>786</v>
      </c>
      <c r="BE85" s="19" t="s">
        <v>787</v>
      </c>
      <c r="BF85" s="19" t="s">
        <v>787</v>
      </c>
      <c r="BG85" s="19">
        <v>26</v>
      </c>
      <c r="BH85" s="19">
        <f t="shared" si="3"/>
        <v>53.5</v>
      </c>
    </row>
    <row r="86" ht="105" hidden="1" customHeight="1" spans="1:60">
      <c r="A86" s="18" t="s">
        <v>788</v>
      </c>
      <c r="B86" s="19" t="s">
        <v>789</v>
      </c>
      <c r="C86" s="19" t="s">
        <v>245</v>
      </c>
      <c r="D86" s="19" t="s">
        <v>790</v>
      </c>
      <c r="E86" s="19">
        <v>3.9</v>
      </c>
      <c r="F86" s="19"/>
      <c r="G86" s="19"/>
      <c r="H86" s="19" t="s">
        <v>47</v>
      </c>
      <c r="I86" s="19">
        <v>4</v>
      </c>
      <c r="J86" s="19" t="s">
        <v>791</v>
      </c>
      <c r="K86" s="19">
        <v>16</v>
      </c>
      <c r="L86" s="19"/>
      <c r="M86" s="19"/>
      <c r="N86" s="19"/>
      <c r="O86" s="19"/>
      <c r="P86" s="19"/>
      <c r="Q86" s="19"/>
      <c r="R86" s="19"/>
      <c r="S86" s="19"/>
      <c r="T86" s="19"/>
      <c r="U86" s="19"/>
      <c r="V86" s="19" t="s">
        <v>792</v>
      </c>
      <c r="W86" s="19" t="s">
        <v>50</v>
      </c>
      <c r="X86" s="19" t="s">
        <v>51</v>
      </c>
      <c r="Y86" s="19">
        <v>4</v>
      </c>
      <c r="Z86" s="19" t="s">
        <v>793</v>
      </c>
      <c r="AA86" s="19" t="s">
        <v>42</v>
      </c>
      <c r="AB86" s="19" t="s">
        <v>50</v>
      </c>
      <c r="AC86" s="19" t="s">
        <v>70</v>
      </c>
      <c r="AD86" s="19">
        <v>1.5</v>
      </c>
      <c r="AE86" s="37" t="s">
        <v>794</v>
      </c>
      <c r="AF86" s="37" t="s">
        <v>795</v>
      </c>
      <c r="AG86" s="19" t="s">
        <v>796</v>
      </c>
      <c r="AH86" s="19" t="s">
        <v>797</v>
      </c>
      <c r="AI86" s="19" t="s">
        <v>798</v>
      </c>
      <c r="AJ86" s="19">
        <v>9.5</v>
      </c>
      <c r="AK86" s="19" t="s">
        <v>799</v>
      </c>
      <c r="AL86" s="35" t="s">
        <v>800</v>
      </c>
      <c r="AM86" s="35" t="s">
        <v>801</v>
      </c>
      <c r="AN86" s="19">
        <v>6</v>
      </c>
      <c r="AO86" s="37" t="s">
        <v>802</v>
      </c>
      <c r="AP86" s="37" t="s">
        <v>803</v>
      </c>
      <c r="AQ86" s="37" t="s">
        <v>804</v>
      </c>
      <c r="AR86" s="37" t="s">
        <v>805</v>
      </c>
      <c r="AS86" s="19">
        <v>7.25</v>
      </c>
      <c r="AT86" s="37" t="s">
        <v>806</v>
      </c>
      <c r="AU86" s="37" t="s">
        <v>807</v>
      </c>
      <c r="AV86" s="37" t="s">
        <v>808</v>
      </c>
      <c r="AW86" s="19" t="s">
        <v>809</v>
      </c>
      <c r="AX86" s="19">
        <v>13</v>
      </c>
      <c r="AY86" s="19" t="s">
        <v>810</v>
      </c>
      <c r="AZ86" s="19" t="s">
        <v>203</v>
      </c>
      <c r="BA86" s="19" t="s">
        <v>137</v>
      </c>
      <c r="BB86" s="19">
        <v>4</v>
      </c>
      <c r="BC86" s="37" t="s">
        <v>811</v>
      </c>
      <c r="BD86" s="37" t="s">
        <v>812</v>
      </c>
      <c r="BE86" s="37" t="s">
        <v>813</v>
      </c>
      <c r="BF86" s="37" t="s">
        <v>809</v>
      </c>
      <c r="BG86" s="19">
        <v>14</v>
      </c>
      <c r="BH86" s="19">
        <f t="shared" si="3"/>
        <v>60</v>
      </c>
    </row>
    <row r="87" ht="61.5" hidden="1" customHeight="1" spans="1:60">
      <c r="A87" s="18" t="s">
        <v>814</v>
      </c>
      <c r="B87" s="19" t="s">
        <v>815</v>
      </c>
      <c r="C87" s="19" t="s">
        <v>245</v>
      </c>
      <c r="D87" s="19" t="s">
        <v>816</v>
      </c>
      <c r="E87" s="19">
        <v>3.9</v>
      </c>
      <c r="F87" s="19"/>
      <c r="G87" s="19"/>
      <c r="H87" s="19" t="s">
        <v>47</v>
      </c>
      <c r="I87" s="19">
        <v>4</v>
      </c>
      <c r="J87" s="19" t="s">
        <v>104</v>
      </c>
      <c r="K87" s="19">
        <v>20</v>
      </c>
      <c r="L87" s="19"/>
      <c r="M87" s="19"/>
      <c r="N87" s="19"/>
      <c r="O87" s="19"/>
      <c r="P87" s="19"/>
      <c r="Q87" s="19"/>
      <c r="R87" s="19"/>
      <c r="S87" s="19"/>
      <c r="T87" s="19"/>
      <c r="U87" s="19"/>
      <c r="V87" s="19"/>
      <c r="W87" s="19"/>
      <c r="X87" s="19"/>
      <c r="Y87" s="19"/>
      <c r="Z87" s="19"/>
      <c r="AA87" s="19"/>
      <c r="AB87" s="19"/>
      <c r="AC87" s="19"/>
      <c r="AD87" s="19"/>
      <c r="AE87" s="19" t="s">
        <v>817</v>
      </c>
      <c r="AF87" s="19" t="s">
        <v>818</v>
      </c>
      <c r="AG87" s="19" t="s">
        <v>819</v>
      </c>
      <c r="AH87" s="19" t="s">
        <v>131</v>
      </c>
      <c r="AI87" s="19" t="s">
        <v>213</v>
      </c>
      <c r="AJ87" s="19">
        <v>2.5</v>
      </c>
      <c r="AK87" s="19" t="s">
        <v>820</v>
      </c>
      <c r="AL87" s="19" t="s">
        <v>249</v>
      </c>
      <c r="AM87" s="19" t="s">
        <v>88</v>
      </c>
      <c r="AN87" s="19">
        <v>3</v>
      </c>
      <c r="AO87" s="19" t="s">
        <v>821</v>
      </c>
      <c r="AP87" s="19" t="s">
        <v>67</v>
      </c>
      <c r="AQ87" s="19" t="s">
        <v>137</v>
      </c>
      <c r="AR87" s="19" t="s">
        <v>88</v>
      </c>
      <c r="AS87" s="19">
        <v>18</v>
      </c>
      <c r="AT87" s="19" t="s">
        <v>822</v>
      </c>
      <c r="AU87" s="19" t="s">
        <v>135</v>
      </c>
      <c r="AV87" s="19" t="s">
        <v>133</v>
      </c>
      <c r="AW87" s="19" t="s">
        <v>78</v>
      </c>
      <c r="AX87" s="19">
        <v>1</v>
      </c>
      <c r="AY87" s="19" t="s">
        <v>823</v>
      </c>
      <c r="AZ87" s="19" t="s">
        <v>203</v>
      </c>
      <c r="BA87" s="19" t="s">
        <v>107</v>
      </c>
      <c r="BB87" s="19">
        <v>9</v>
      </c>
      <c r="BC87" s="19"/>
      <c r="BD87" s="19"/>
      <c r="BE87" s="19"/>
      <c r="BF87" s="19"/>
      <c r="BG87" s="19"/>
      <c r="BH87" s="19">
        <f t="shared" si="3"/>
        <v>43.5</v>
      </c>
    </row>
    <row r="88" ht="172.9" hidden="1" customHeight="1" spans="1:60">
      <c r="A88" s="18" t="s">
        <v>824</v>
      </c>
      <c r="B88" s="19" t="s">
        <v>825</v>
      </c>
      <c r="C88" s="19" t="s">
        <v>63</v>
      </c>
      <c r="D88" s="19" t="s">
        <v>208</v>
      </c>
      <c r="E88" s="19">
        <v>3.7</v>
      </c>
      <c r="F88" s="19"/>
      <c r="G88" s="19"/>
      <c r="H88" s="19" t="s">
        <v>83</v>
      </c>
      <c r="I88" s="19">
        <v>3</v>
      </c>
      <c r="J88" s="19" t="s">
        <v>826</v>
      </c>
      <c r="K88" s="19">
        <v>10</v>
      </c>
      <c r="L88" s="19"/>
      <c r="M88" s="19"/>
      <c r="N88" s="19"/>
      <c r="O88" s="19"/>
      <c r="P88" s="19"/>
      <c r="Q88" s="19"/>
      <c r="R88" s="19"/>
      <c r="S88" s="19"/>
      <c r="T88" s="19"/>
      <c r="U88" s="19"/>
      <c r="V88" s="19"/>
      <c r="W88" s="19"/>
      <c r="X88" s="19"/>
      <c r="Y88" s="19"/>
      <c r="Z88" s="19" t="s">
        <v>827</v>
      </c>
      <c r="AA88" s="19" t="s">
        <v>42</v>
      </c>
      <c r="AB88" s="19" t="s">
        <v>50</v>
      </c>
      <c r="AC88" s="19" t="s">
        <v>51</v>
      </c>
      <c r="AD88" s="19">
        <v>0.5</v>
      </c>
      <c r="AE88" s="35" t="s">
        <v>828</v>
      </c>
      <c r="AF88" s="35" t="s">
        <v>829</v>
      </c>
      <c r="AG88" s="35" t="s">
        <v>830</v>
      </c>
      <c r="AH88" s="35" t="s">
        <v>831</v>
      </c>
      <c r="AI88" s="35" t="s">
        <v>832</v>
      </c>
      <c r="AJ88" s="19">
        <v>10</v>
      </c>
      <c r="AK88" s="35" t="s">
        <v>833</v>
      </c>
      <c r="AL88" s="35" t="s">
        <v>834</v>
      </c>
      <c r="AM88" s="35" t="s">
        <v>835</v>
      </c>
      <c r="AN88" s="19">
        <v>3</v>
      </c>
      <c r="AO88" s="35" t="s">
        <v>836</v>
      </c>
      <c r="AP88" s="19" t="s">
        <v>98</v>
      </c>
      <c r="AQ88" s="19" t="s">
        <v>133</v>
      </c>
      <c r="AR88" s="19" t="s">
        <v>88</v>
      </c>
      <c r="AS88" s="19">
        <v>1</v>
      </c>
      <c r="AT88" s="19"/>
      <c r="AU88" s="19"/>
      <c r="AV88" s="19"/>
      <c r="AW88" s="19"/>
      <c r="AX88" s="19"/>
      <c r="AY88" s="19"/>
      <c r="AZ88" s="19"/>
      <c r="BA88" s="19"/>
      <c r="BB88" s="19"/>
      <c r="BC88" s="19" t="s">
        <v>837</v>
      </c>
      <c r="BD88" s="19" t="s">
        <v>67</v>
      </c>
      <c r="BE88" s="19" t="s">
        <v>133</v>
      </c>
      <c r="BF88" s="19" t="s">
        <v>78</v>
      </c>
      <c r="BG88" s="19">
        <v>0.5</v>
      </c>
      <c r="BH88" s="19">
        <f t="shared" si="3"/>
        <v>25</v>
      </c>
    </row>
    <row r="89" ht="30" customHeight="1" spans="1:63">
      <c r="A89" s="18" t="s">
        <v>838</v>
      </c>
      <c r="B89" s="19" t="s">
        <v>237</v>
      </c>
      <c r="C89" s="19" t="s">
        <v>238</v>
      </c>
      <c r="D89" s="19" t="s">
        <v>839</v>
      </c>
      <c r="E89" s="19">
        <v>3.6</v>
      </c>
      <c r="F89" s="19"/>
      <c r="G89" s="19"/>
      <c r="H89" s="19" t="s">
        <v>83</v>
      </c>
      <c r="I89" s="19">
        <v>3</v>
      </c>
      <c r="J89" s="19"/>
      <c r="K89" s="19">
        <v>0</v>
      </c>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t="s">
        <v>344</v>
      </c>
      <c r="AU89" s="19" t="s">
        <v>135</v>
      </c>
      <c r="AV89" s="19" t="s">
        <v>133</v>
      </c>
      <c r="AW89" s="19" t="s">
        <v>78</v>
      </c>
      <c r="AX89" s="19">
        <v>1</v>
      </c>
      <c r="AY89" s="19" t="s">
        <v>578</v>
      </c>
      <c r="AZ89" s="19" t="s">
        <v>135</v>
      </c>
      <c r="BA89" s="19" t="s">
        <v>133</v>
      </c>
      <c r="BB89" s="19">
        <v>0.25</v>
      </c>
      <c r="BC89" s="19"/>
      <c r="BD89" s="19"/>
      <c r="BE89" s="19"/>
      <c r="BF89" s="19"/>
      <c r="BG89" s="19"/>
      <c r="BH89" s="19">
        <f t="shared" si="3"/>
        <v>4.25</v>
      </c>
      <c r="BI89" s="54"/>
      <c r="BJ89" s="54"/>
      <c r="BK89" s="54"/>
    </row>
    <row r="90" ht="42" hidden="1" customHeight="1" spans="1:60">
      <c r="A90" s="18" t="s">
        <v>840</v>
      </c>
      <c r="B90" s="19" t="s">
        <v>841</v>
      </c>
      <c r="C90" s="19" t="s">
        <v>45</v>
      </c>
      <c r="D90" s="19" t="s">
        <v>842</v>
      </c>
      <c r="E90" s="19">
        <v>3.6</v>
      </c>
      <c r="F90" s="19"/>
      <c r="G90" s="19"/>
      <c r="H90" s="19" t="s">
        <v>47</v>
      </c>
      <c r="I90" s="19">
        <v>4</v>
      </c>
      <c r="J90" s="19"/>
      <c r="K90" s="19"/>
      <c r="L90" s="19"/>
      <c r="M90" s="19"/>
      <c r="N90" s="19"/>
      <c r="O90" s="19"/>
      <c r="P90" s="19"/>
      <c r="Q90" s="19"/>
      <c r="R90" s="19"/>
      <c r="S90" s="19"/>
      <c r="T90" s="19"/>
      <c r="U90" s="19"/>
      <c r="V90" s="19" t="s">
        <v>843</v>
      </c>
      <c r="W90" s="19" t="s">
        <v>50</v>
      </c>
      <c r="X90" s="19" t="s">
        <v>51</v>
      </c>
      <c r="Y90" s="19">
        <v>4</v>
      </c>
      <c r="Z90" s="19" t="s">
        <v>844</v>
      </c>
      <c r="AA90" s="19" t="s">
        <v>68</v>
      </c>
      <c r="AB90" s="19" t="s">
        <v>50</v>
      </c>
      <c r="AC90" s="19" t="s">
        <v>51</v>
      </c>
      <c r="AD90" s="19">
        <v>1</v>
      </c>
      <c r="AE90" s="19" t="s">
        <v>845</v>
      </c>
      <c r="AF90" s="19" t="s">
        <v>846</v>
      </c>
      <c r="AG90" s="19" t="s">
        <v>847</v>
      </c>
      <c r="AH90" s="19" t="s">
        <v>848</v>
      </c>
      <c r="AI90" s="10" t="s">
        <v>849</v>
      </c>
      <c r="AJ90" s="19">
        <v>4.5</v>
      </c>
      <c r="AK90" s="19" t="s">
        <v>850</v>
      </c>
      <c r="AL90" s="19" t="s">
        <v>249</v>
      </c>
      <c r="AM90" s="19" t="s">
        <v>213</v>
      </c>
      <c r="AN90" s="19">
        <v>1.5</v>
      </c>
      <c r="AO90" s="19"/>
      <c r="AP90" s="19"/>
      <c r="AQ90" s="19"/>
      <c r="AR90" s="19"/>
      <c r="AS90" s="19"/>
      <c r="AT90" s="19" t="s">
        <v>851</v>
      </c>
      <c r="AU90" s="19" t="s">
        <v>561</v>
      </c>
      <c r="AV90" s="10" t="s">
        <v>73</v>
      </c>
      <c r="AW90" s="10" t="s">
        <v>852</v>
      </c>
      <c r="AX90" s="19">
        <v>4</v>
      </c>
      <c r="AZ90" s="19"/>
      <c r="BA90" s="19"/>
      <c r="BB90" s="19"/>
      <c r="BC90" s="19"/>
      <c r="BD90" s="19"/>
      <c r="BE90" s="19"/>
      <c r="BF90" s="19"/>
      <c r="BG90" s="19"/>
      <c r="BH90" s="19">
        <v>19</v>
      </c>
    </row>
    <row r="91" ht="30" hidden="1" customHeight="1" spans="1:60">
      <c r="A91" s="18" t="s">
        <v>853</v>
      </c>
      <c r="B91" s="19" t="s">
        <v>854</v>
      </c>
      <c r="C91" s="19" t="s">
        <v>264</v>
      </c>
      <c r="D91" s="19" t="s">
        <v>855</v>
      </c>
      <c r="E91" s="19">
        <v>3.8</v>
      </c>
      <c r="F91" s="19"/>
      <c r="G91" s="19">
        <v>0</v>
      </c>
      <c r="H91" s="19" t="s">
        <v>83</v>
      </c>
      <c r="I91" s="19">
        <v>3</v>
      </c>
      <c r="J91" s="19" t="s">
        <v>104</v>
      </c>
      <c r="K91" s="19">
        <v>5</v>
      </c>
      <c r="L91" s="19"/>
      <c r="M91" s="19"/>
      <c r="N91" s="19"/>
      <c r="O91" s="19">
        <v>0</v>
      </c>
      <c r="P91" s="19" t="s">
        <v>856</v>
      </c>
      <c r="Q91" s="19" t="s">
        <v>67</v>
      </c>
      <c r="R91" s="19" t="s">
        <v>42</v>
      </c>
      <c r="S91" s="19" t="s">
        <v>267</v>
      </c>
      <c r="T91" s="19" t="s">
        <v>51</v>
      </c>
      <c r="U91" s="19">
        <v>1.5</v>
      </c>
      <c r="V91" s="19"/>
      <c r="W91" s="19"/>
      <c r="X91" s="19"/>
      <c r="Y91" s="19"/>
      <c r="Z91" s="19" t="s">
        <v>857</v>
      </c>
      <c r="AA91" s="19" t="s">
        <v>68</v>
      </c>
      <c r="AB91" s="19" t="s">
        <v>50</v>
      </c>
      <c r="AC91" s="19" t="s">
        <v>70</v>
      </c>
      <c r="AD91" s="19">
        <v>3</v>
      </c>
      <c r="AE91" s="19" t="s">
        <v>858</v>
      </c>
      <c r="AF91" s="19" t="s">
        <v>859</v>
      </c>
      <c r="AG91" s="19" t="s">
        <v>860</v>
      </c>
      <c r="AH91" s="19" t="s">
        <v>55</v>
      </c>
      <c r="AI91" s="19" t="s">
        <v>88</v>
      </c>
      <c r="AJ91" s="19">
        <v>10</v>
      </c>
      <c r="AK91" s="19"/>
      <c r="AL91" s="19"/>
      <c r="AM91" s="19"/>
      <c r="AN91" s="19"/>
      <c r="AO91" s="19" t="s">
        <v>861</v>
      </c>
      <c r="AP91" s="19" t="s">
        <v>98</v>
      </c>
      <c r="AQ91" s="19" t="s">
        <v>137</v>
      </c>
      <c r="AR91" s="19" t="s">
        <v>88</v>
      </c>
      <c r="AS91" s="19">
        <v>4</v>
      </c>
      <c r="AT91" s="19"/>
      <c r="AU91" s="19"/>
      <c r="AV91" s="19"/>
      <c r="AW91" s="19"/>
      <c r="AX91" s="19"/>
      <c r="AY91" s="19"/>
      <c r="AZ91" s="19"/>
      <c r="BA91" s="19"/>
      <c r="BB91" s="19"/>
      <c r="BC91" s="19" t="s">
        <v>862</v>
      </c>
      <c r="BD91" s="19" t="s">
        <v>203</v>
      </c>
      <c r="BE91" s="19" t="s">
        <v>236</v>
      </c>
      <c r="BF91" s="19" t="s">
        <v>78</v>
      </c>
      <c r="BG91" s="19">
        <v>2.5</v>
      </c>
      <c r="BH91" s="19">
        <f t="shared" ref="BH91:BH100" si="4">IF(G91+IF(SUM(I91,K91)&gt;10,10,SUM(I91,K91))+IF(O91&gt;10,10,O91)+IF(IF(SUM(U91,Y91,AD91)&gt;15,15,SUM(U91,Y91,AD91))+IF(AJ91&gt;10,10,AJ91)+IF(AN91&gt;5,5,AN91)&gt;30,30,IF(SUM(U91,Y91,AD91)&gt;15,15,SUM(U91,Y91,AD91))+IF(AJ91&gt;10,10,AJ91)+IF(AN91&gt;5,5,AN91))+IF(SUM(AS91,AX91,BB91,BG91)&gt;30,30,SUM(AS91,AX91,BB91,BG91))&gt;0,G91+IF(SUM(I91,K91)&gt;10,10,SUM(I91,K91))+IF(O91&gt;10,10,O91)+IF(IF(SUM(U91,Y91,AD91)&gt;15,15,SUM(U91,Y91,AD91))+IF(AJ91&gt;10,10,AJ91)+IF(AN91&gt;5,5,AN91)&gt;30,30,IF(SUM(U91,Y91,AD91)&gt;15,15,SUM(U91,Y91,AD91))+IF(AJ91&gt;10,10,AJ91)+IF(AN91&gt;5,5,AN91))+IF(SUM(AS91,AX91,BB91,BG91)&gt;30,30,SUM(AS91,AX91,BB91,BG91)),"")</f>
        <v>29</v>
      </c>
    </row>
    <row r="92" ht="30" hidden="1" customHeight="1" spans="1:60">
      <c r="A92" s="18" t="s">
        <v>863</v>
      </c>
      <c r="B92" s="19" t="s">
        <v>864</v>
      </c>
      <c r="C92" s="19" t="s">
        <v>264</v>
      </c>
      <c r="D92" s="19" t="s">
        <v>283</v>
      </c>
      <c r="E92" s="19">
        <v>3.7</v>
      </c>
      <c r="F92" s="19"/>
      <c r="G92" s="19"/>
      <c r="H92" s="19">
        <v>152</v>
      </c>
      <c r="I92" s="19">
        <v>3</v>
      </c>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f t="shared" si="4"/>
        <v>3</v>
      </c>
    </row>
    <row r="93" ht="30" hidden="1" customHeight="1" spans="1:60">
      <c r="A93" s="18" t="s">
        <v>865</v>
      </c>
      <c r="B93" s="19" t="s">
        <v>866</v>
      </c>
      <c r="C93" s="19" t="s">
        <v>140</v>
      </c>
      <c r="D93" s="19" t="s">
        <v>867</v>
      </c>
      <c r="E93" s="19">
        <v>3.7</v>
      </c>
      <c r="F93" s="19"/>
      <c r="G93" s="19"/>
      <c r="H93" s="19" t="s">
        <v>47</v>
      </c>
      <c r="I93" s="19">
        <v>4</v>
      </c>
      <c r="J93" s="19" t="s">
        <v>104</v>
      </c>
      <c r="K93" s="19">
        <v>5</v>
      </c>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f t="shared" si="4"/>
        <v>9</v>
      </c>
    </row>
    <row r="94" ht="105" hidden="1" customHeight="1" spans="1:60">
      <c r="A94" s="18" t="s">
        <v>868</v>
      </c>
      <c r="B94" s="19" t="s">
        <v>869</v>
      </c>
      <c r="C94" s="19" t="s">
        <v>63</v>
      </c>
      <c r="D94" s="19" t="s">
        <v>870</v>
      </c>
      <c r="E94" s="19">
        <v>3.7</v>
      </c>
      <c r="F94" s="19"/>
      <c r="G94" s="19"/>
      <c r="H94" s="19" t="s">
        <v>47</v>
      </c>
      <c r="I94" s="19">
        <v>4</v>
      </c>
      <c r="J94" s="19" t="s">
        <v>104</v>
      </c>
      <c r="K94" s="19">
        <v>5</v>
      </c>
      <c r="L94" s="19"/>
      <c r="M94" s="19"/>
      <c r="N94" s="19"/>
      <c r="O94" s="19"/>
      <c r="P94" s="19" t="s">
        <v>284</v>
      </c>
      <c r="Q94" s="19" t="s">
        <v>67</v>
      </c>
      <c r="R94" s="19" t="s">
        <v>68</v>
      </c>
      <c r="S94" s="19" t="s">
        <v>50</v>
      </c>
      <c r="T94" s="19" t="s">
        <v>51</v>
      </c>
      <c r="U94" s="19">
        <v>4</v>
      </c>
      <c r="V94" s="19"/>
      <c r="W94" s="19"/>
      <c r="X94" s="19"/>
      <c r="Y94" s="19"/>
      <c r="Z94" s="19"/>
      <c r="AA94" s="19"/>
      <c r="AB94" s="19"/>
      <c r="AC94" s="19"/>
      <c r="AD94" s="19"/>
      <c r="AE94" s="19"/>
      <c r="AF94" s="19"/>
      <c r="AG94" s="19"/>
      <c r="AH94" s="19"/>
      <c r="AI94" s="19"/>
      <c r="AJ94" s="19"/>
      <c r="AK94" s="46" t="s">
        <v>871</v>
      </c>
      <c r="AL94" s="19" t="s">
        <v>872</v>
      </c>
      <c r="AM94" s="19" t="s">
        <v>873</v>
      </c>
      <c r="AN94" s="19">
        <v>5</v>
      </c>
      <c r="AO94" s="35" t="s">
        <v>874</v>
      </c>
      <c r="AP94" s="19" t="s">
        <v>875</v>
      </c>
      <c r="AQ94" s="19" t="s">
        <v>876</v>
      </c>
      <c r="AR94" s="19" t="s">
        <v>877</v>
      </c>
      <c r="AS94" s="19">
        <v>12</v>
      </c>
      <c r="AT94" s="19"/>
      <c r="AU94" s="19"/>
      <c r="AV94" s="19"/>
      <c r="AW94" s="19"/>
      <c r="AX94" s="19"/>
      <c r="AY94" s="35" t="s">
        <v>878</v>
      </c>
      <c r="AZ94" s="19" t="s">
        <v>879</v>
      </c>
      <c r="BA94" s="19" t="s">
        <v>880</v>
      </c>
      <c r="BB94" s="19">
        <v>5</v>
      </c>
      <c r="BC94" s="19" t="s">
        <v>881</v>
      </c>
      <c r="BD94" s="19" t="s">
        <v>76</v>
      </c>
      <c r="BE94" s="19" t="s">
        <v>137</v>
      </c>
      <c r="BF94" s="19" t="s">
        <v>78</v>
      </c>
      <c r="BG94" s="19">
        <v>1</v>
      </c>
      <c r="BH94" s="19">
        <f t="shared" si="4"/>
        <v>36</v>
      </c>
    </row>
    <row r="95" ht="30" hidden="1" customHeight="1" spans="1:60">
      <c r="A95" s="18" t="s">
        <v>882</v>
      </c>
      <c r="B95" s="19" t="s">
        <v>883</v>
      </c>
      <c r="C95" s="19" t="s">
        <v>102</v>
      </c>
      <c r="D95" s="19" t="s">
        <v>884</v>
      </c>
      <c r="E95" s="19">
        <v>3.5</v>
      </c>
      <c r="F95" s="19"/>
      <c r="G95" s="19"/>
      <c r="H95" s="19" t="s">
        <v>83</v>
      </c>
      <c r="I95" s="19">
        <v>3</v>
      </c>
      <c r="J95" s="19" t="s">
        <v>104</v>
      </c>
      <c r="K95" s="19">
        <v>5</v>
      </c>
      <c r="L95" s="19"/>
      <c r="M95" s="19"/>
      <c r="N95" s="19"/>
      <c r="O95" s="19"/>
      <c r="P95" s="19"/>
      <c r="Q95" s="19"/>
      <c r="R95" s="19"/>
      <c r="S95" s="19"/>
      <c r="T95" s="19"/>
      <c r="U95" s="19"/>
      <c r="V95" s="19"/>
      <c r="W95" s="19"/>
      <c r="X95" s="19"/>
      <c r="Y95" s="19"/>
      <c r="Z95" s="19" t="s">
        <v>885</v>
      </c>
      <c r="AA95" s="19" t="s">
        <v>42</v>
      </c>
      <c r="AB95" s="19" t="s">
        <v>50</v>
      </c>
      <c r="AC95" s="19" t="s">
        <v>51</v>
      </c>
      <c r="AD95" s="19">
        <v>0.5</v>
      </c>
      <c r="AE95" s="19"/>
      <c r="AF95" s="19"/>
      <c r="AG95" s="19"/>
      <c r="AH95" s="19"/>
      <c r="AI95" s="19"/>
      <c r="AJ95" s="19"/>
      <c r="AK95" s="19"/>
      <c r="AL95" s="19"/>
      <c r="AM95" s="19"/>
      <c r="AN95" s="19"/>
      <c r="AO95" s="19"/>
      <c r="AP95" s="19"/>
      <c r="AQ95" s="19"/>
      <c r="AR95" s="19"/>
      <c r="AS95" s="19"/>
      <c r="AT95" s="19" t="s">
        <v>886</v>
      </c>
      <c r="AU95" s="19" t="s">
        <v>135</v>
      </c>
      <c r="AV95" s="19" t="s">
        <v>107</v>
      </c>
      <c r="AW95" s="19" t="s">
        <v>78</v>
      </c>
      <c r="AX95" s="19">
        <v>6</v>
      </c>
      <c r="AY95" s="19"/>
      <c r="AZ95" s="19"/>
      <c r="BA95" s="19"/>
      <c r="BB95" s="19"/>
      <c r="BC95" s="19"/>
      <c r="BD95" s="19"/>
      <c r="BE95" s="19"/>
      <c r="BF95" s="19"/>
      <c r="BG95" s="19"/>
      <c r="BH95" s="19">
        <f t="shared" si="4"/>
        <v>14.5</v>
      </c>
    </row>
    <row r="96" ht="200.1" hidden="1" customHeight="1" spans="1:60">
      <c r="A96" s="18" t="s">
        <v>887</v>
      </c>
      <c r="B96" s="19" t="s">
        <v>888</v>
      </c>
      <c r="C96" s="19" t="s">
        <v>264</v>
      </c>
      <c r="D96" s="19" t="s">
        <v>889</v>
      </c>
      <c r="E96" s="19">
        <v>3.8</v>
      </c>
      <c r="F96" s="19"/>
      <c r="G96" s="19"/>
      <c r="H96" s="19" t="s">
        <v>47</v>
      </c>
      <c r="I96" s="19">
        <v>4</v>
      </c>
      <c r="J96" s="19" t="s">
        <v>104</v>
      </c>
      <c r="K96" s="19">
        <v>5</v>
      </c>
      <c r="L96" s="19"/>
      <c r="M96" s="19"/>
      <c r="N96" s="19"/>
      <c r="O96" s="19"/>
      <c r="P96" s="19"/>
      <c r="Q96" s="19"/>
      <c r="R96" s="19"/>
      <c r="S96" s="19"/>
      <c r="T96" s="19"/>
      <c r="U96" s="19"/>
      <c r="V96" s="19"/>
      <c r="W96" s="19"/>
      <c r="X96" s="19"/>
      <c r="Y96" s="19"/>
      <c r="Z96" s="19" t="s">
        <v>890</v>
      </c>
      <c r="AA96" s="19" t="s">
        <v>68</v>
      </c>
      <c r="AB96" s="19" t="s">
        <v>50</v>
      </c>
      <c r="AC96" s="19" t="s">
        <v>51</v>
      </c>
      <c r="AD96" s="19">
        <v>1</v>
      </c>
      <c r="AE96" s="19" t="s">
        <v>891</v>
      </c>
      <c r="AF96" s="19" t="s">
        <v>892</v>
      </c>
      <c r="AG96" s="19" t="s">
        <v>893</v>
      </c>
      <c r="AH96" s="19" t="s">
        <v>55</v>
      </c>
      <c r="AI96" s="19" t="s">
        <v>213</v>
      </c>
      <c r="AJ96" s="19">
        <v>8.5</v>
      </c>
      <c r="AK96" s="19"/>
      <c r="AL96" s="19"/>
      <c r="AM96" s="19"/>
      <c r="AN96" s="19"/>
      <c r="AO96" s="19" t="s">
        <v>894</v>
      </c>
      <c r="AP96" s="19" t="s">
        <v>98</v>
      </c>
      <c r="AQ96" s="19" t="s">
        <v>133</v>
      </c>
      <c r="AR96" s="19" t="s">
        <v>225</v>
      </c>
      <c r="AS96" s="19">
        <v>0.5</v>
      </c>
      <c r="AT96" s="19"/>
      <c r="AU96" s="19"/>
      <c r="AV96" s="19"/>
      <c r="AW96" s="19"/>
      <c r="AX96" s="19"/>
      <c r="AY96" s="19"/>
      <c r="AZ96" s="19"/>
      <c r="BA96" s="19"/>
      <c r="BB96" s="19"/>
      <c r="BC96" s="19" t="s">
        <v>293</v>
      </c>
      <c r="BD96" s="19" t="s">
        <v>203</v>
      </c>
      <c r="BE96" s="19" t="s">
        <v>236</v>
      </c>
      <c r="BF96" s="19" t="s">
        <v>78</v>
      </c>
      <c r="BG96" s="19">
        <v>4</v>
      </c>
      <c r="BH96" s="19">
        <f t="shared" si="4"/>
        <v>23</v>
      </c>
    </row>
    <row r="97" ht="200.1" hidden="1" customHeight="1" spans="1:60">
      <c r="A97" s="18" t="s">
        <v>895</v>
      </c>
      <c r="B97" s="19" t="s">
        <v>896</v>
      </c>
      <c r="C97" s="19" t="s">
        <v>245</v>
      </c>
      <c r="D97" s="19" t="s">
        <v>245</v>
      </c>
      <c r="E97" s="19">
        <v>3.8</v>
      </c>
      <c r="F97" s="19"/>
      <c r="G97" s="19"/>
      <c r="H97" s="19" t="s">
        <v>47</v>
      </c>
      <c r="I97" s="19">
        <v>4</v>
      </c>
      <c r="J97" s="19" t="s">
        <v>104</v>
      </c>
      <c r="K97" s="19">
        <v>5</v>
      </c>
      <c r="L97" s="19"/>
      <c r="M97" s="19"/>
      <c r="N97" s="19"/>
      <c r="O97" s="19"/>
      <c r="P97" s="19" t="s">
        <v>897</v>
      </c>
      <c r="Q97" s="19" t="s">
        <v>98</v>
      </c>
      <c r="R97" s="19" t="s">
        <v>42</v>
      </c>
      <c r="S97" s="19" t="s">
        <v>50</v>
      </c>
      <c r="T97" s="19" t="s">
        <v>51</v>
      </c>
      <c r="U97" s="19">
        <v>1.5</v>
      </c>
      <c r="V97" s="19"/>
      <c r="W97" s="19"/>
      <c r="X97" s="19"/>
      <c r="Y97" s="19"/>
      <c r="Z97" s="19" t="s">
        <v>898</v>
      </c>
      <c r="AA97" s="19" t="s">
        <v>42</v>
      </c>
      <c r="AB97" s="19" t="s">
        <v>50</v>
      </c>
      <c r="AC97" s="19" t="s">
        <v>51</v>
      </c>
      <c r="AD97" s="19">
        <v>0.5</v>
      </c>
      <c r="AE97" s="35" t="s">
        <v>899</v>
      </c>
      <c r="AF97" s="35" t="s">
        <v>900</v>
      </c>
      <c r="AG97" s="35" t="s">
        <v>901</v>
      </c>
      <c r="AH97" s="19" t="s">
        <v>131</v>
      </c>
      <c r="AI97" s="19" t="s">
        <v>88</v>
      </c>
      <c r="AJ97" s="41">
        <v>10.5</v>
      </c>
      <c r="AK97" s="19" t="s">
        <v>902</v>
      </c>
      <c r="AL97" s="19" t="s">
        <v>249</v>
      </c>
      <c r="AM97" s="19" t="s">
        <v>88</v>
      </c>
      <c r="AN97" s="41">
        <v>3.5</v>
      </c>
      <c r="AO97" s="19" t="s">
        <v>903</v>
      </c>
      <c r="AP97" s="19" t="s">
        <v>98</v>
      </c>
      <c r="AQ97" s="19" t="s">
        <v>766</v>
      </c>
      <c r="AR97" s="19" t="s">
        <v>225</v>
      </c>
      <c r="AS97" s="41">
        <v>7</v>
      </c>
      <c r="AT97" s="19" t="s">
        <v>904</v>
      </c>
      <c r="AU97" s="19" t="s">
        <v>203</v>
      </c>
      <c r="AV97" s="19" t="s">
        <v>133</v>
      </c>
      <c r="AW97" s="19" t="s">
        <v>78</v>
      </c>
      <c r="AX97" s="19">
        <v>6</v>
      </c>
      <c r="AY97" s="19" t="s">
        <v>905</v>
      </c>
      <c r="AZ97" s="19" t="s">
        <v>203</v>
      </c>
      <c r="BA97" s="19" t="s">
        <v>137</v>
      </c>
      <c r="BB97" s="41">
        <v>4.25</v>
      </c>
      <c r="BC97" s="19" t="s">
        <v>906</v>
      </c>
      <c r="BD97" s="19" t="s">
        <v>203</v>
      </c>
      <c r="BE97" s="19" t="s">
        <v>475</v>
      </c>
      <c r="BF97" s="19" t="s">
        <v>78</v>
      </c>
      <c r="BG97" s="41">
        <v>7.5</v>
      </c>
      <c r="BH97" s="41">
        <f t="shared" si="4"/>
        <v>49.25</v>
      </c>
    </row>
    <row r="98" ht="30" customHeight="1" spans="1:63">
      <c r="A98" s="59" t="s">
        <v>907</v>
      </c>
      <c r="B98" s="41" t="s">
        <v>242</v>
      </c>
      <c r="C98" s="41" t="s">
        <v>125</v>
      </c>
      <c r="D98" s="41" t="s">
        <v>908</v>
      </c>
      <c r="E98" s="41">
        <v>3.5</v>
      </c>
      <c r="F98" s="19"/>
      <c r="G98" s="19"/>
      <c r="H98" s="19" t="s">
        <v>47</v>
      </c>
      <c r="I98" s="19">
        <v>4</v>
      </c>
      <c r="J98" s="61" t="s">
        <v>104</v>
      </c>
      <c r="K98" s="61">
        <v>15</v>
      </c>
      <c r="L98" s="19"/>
      <c r="M98" s="19"/>
      <c r="N98" s="19"/>
      <c r="O98" s="19"/>
      <c r="P98" s="19"/>
      <c r="Q98" s="19"/>
      <c r="R98" s="19"/>
      <c r="S98" s="19"/>
      <c r="T98" s="19"/>
      <c r="U98" s="19"/>
      <c r="V98" s="19"/>
      <c r="W98" s="19"/>
      <c r="X98" s="19"/>
      <c r="Y98" s="19"/>
      <c r="Z98" s="19" t="s">
        <v>909</v>
      </c>
      <c r="AA98" s="19" t="s">
        <v>269</v>
      </c>
      <c r="AB98" s="10" t="s">
        <v>400</v>
      </c>
      <c r="AC98" s="10" t="s">
        <v>910</v>
      </c>
      <c r="AD98" s="19">
        <v>2.5</v>
      </c>
      <c r="AE98" s="19"/>
      <c r="AF98" s="19"/>
      <c r="AG98" s="19"/>
      <c r="AH98" s="19"/>
      <c r="AI98" s="19"/>
      <c r="AJ98" s="19"/>
      <c r="AK98" s="19"/>
      <c r="AL98" s="19"/>
      <c r="AM98" s="19"/>
      <c r="AN98" s="19"/>
      <c r="AO98" s="19" t="s">
        <v>911</v>
      </c>
      <c r="AP98" s="19" t="s">
        <v>215</v>
      </c>
      <c r="AQ98" s="10" t="s">
        <v>912</v>
      </c>
      <c r="AR98" s="10" t="s">
        <v>74</v>
      </c>
      <c r="AS98" s="19">
        <v>2</v>
      </c>
      <c r="AT98" s="19" t="s">
        <v>344</v>
      </c>
      <c r="AU98" s="19" t="s">
        <v>135</v>
      </c>
      <c r="AV98" s="19" t="s">
        <v>133</v>
      </c>
      <c r="AW98" s="19" t="s">
        <v>78</v>
      </c>
      <c r="AX98" s="19">
        <v>1</v>
      </c>
      <c r="AY98" s="68" t="s">
        <v>913</v>
      </c>
      <c r="AZ98" s="68" t="s">
        <v>561</v>
      </c>
      <c r="BA98" s="10" t="s">
        <v>914</v>
      </c>
      <c r="BB98" s="19">
        <v>0.75</v>
      </c>
      <c r="BC98" s="19" t="s">
        <v>915</v>
      </c>
      <c r="BD98" s="19" t="s">
        <v>76</v>
      </c>
      <c r="BE98" s="19" t="s">
        <v>236</v>
      </c>
      <c r="BF98" s="19" t="s">
        <v>78</v>
      </c>
      <c r="BG98" s="19">
        <v>0</v>
      </c>
      <c r="BH98" s="19">
        <f t="shared" si="4"/>
        <v>16.25</v>
      </c>
      <c r="BI98" s="54"/>
      <c r="BJ98" s="54"/>
      <c r="BK98" s="54"/>
    </row>
    <row r="99" ht="123.95" hidden="1" customHeight="1" spans="1:60">
      <c r="A99" s="18" t="s">
        <v>916</v>
      </c>
      <c r="B99" s="19" t="s">
        <v>917</v>
      </c>
      <c r="C99" s="19" t="s">
        <v>63</v>
      </c>
      <c r="D99" s="19" t="s">
        <v>918</v>
      </c>
      <c r="E99" s="19">
        <v>3.8</v>
      </c>
      <c r="F99" s="19"/>
      <c r="G99" s="19"/>
      <c r="H99" s="19" t="s">
        <v>47</v>
      </c>
      <c r="I99" s="19">
        <v>4</v>
      </c>
      <c r="J99" s="19" t="s">
        <v>104</v>
      </c>
      <c r="K99" s="19">
        <v>18</v>
      </c>
      <c r="L99" s="19"/>
      <c r="M99" s="19"/>
      <c r="N99" s="19"/>
      <c r="O99" s="19"/>
      <c r="P99" s="19" t="s">
        <v>696</v>
      </c>
      <c r="Q99" s="19" t="s">
        <v>203</v>
      </c>
      <c r="R99" s="19" t="s">
        <v>42</v>
      </c>
      <c r="S99" s="19" t="s">
        <v>50</v>
      </c>
      <c r="T99" s="19" t="s">
        <v>51</v>
      </c>
      <c r="U99" s="19">
        <v>2.5</v>
      </c>
      <c r="V99" s="19"/>
      <c r="W99" s="19"/>
      <c r="X99" s="19"/>
      <c r="Y99" s="19"/>
      <c r="Z99" s="35" t="s">
        <v>919</v>
      </c>
      <c r="AA99" s="19" t="s">
        <v>920</v>
      </c>
      <c r="AB99" s="46" t="s">
        <v>145</v>
      </c>
      <c r="AC99" s="46" t="s">
        <v>921</v>
      </c>
      <c r="AD99" s="19">
        <v>3</v>
      </c>
      <c r="AE99" s="19" t="s">
        <v>922</v>
      </c>
      <c r="AF99" s="35" t="s">
        <v>923</v>
      </c>
      <c r="AG99" s="35" t="s">
        <v>924</v>
      </c>
      <c r="AH99" s="19" t="s">
        <v>925</v>
      </c>
      <c r="AI99" s="19" t="s">
        <v>926</v>
      </c>
      <c r="AJ99" s="19">
        <v>10</v>
      </c>
      <c r="AK99" s="19"/>
      <c r="AL99" s="19"/>
      <c r="AM99" s="19"/>
      <c r="AN99" s="19"/>
      <c r="AO99" s="19" t="s">
        <v>927</v>
      </c>
      <c r="AP99" s="19" t="s">
        <v>98</v>
      </c>
      <c r="AQ99" s="19" t="s">
        <v>137</v>
      </c>
      <c r="AR99" s="19" t="s">
        <v>108</v>
      </c>
      <c r="AS99" s="19">
        <v>0.5</v>
      </c>
      <c r="AT99" s="19"/>
      <c r="AU99" s="19"/>
      <c r="AV99" s="19"/>
      <c r="AW99" s="19"/>
      <c r="AX99" s="19"/>
      <c r="AY99" s="19" t="s">
        <v>928</v>
      </c>
      <c r="AZ99" s="35" t="s">
        <v>929</v>
      </c>
      <c r="BA99" s="19" t="s">
        <v>930</v>
      </c>
      <c r="BB99" s="19">
        <v>4.5</v>
      </c>
      <c r="BC99" s="19"/>
      <c r="BD99" s="19"/>
      <c r="BE99" s="19"/>
      <c r="BF99" s="19"/>
      <c r="BG99" s="19"/>
      <c r="BH99" s="19">
        <f t="shared" si="4"/>
        <v>30.5</v>
      </c>
    </row>
    <row r="100" ht="152.1" hidden="1" customHeight="1" spans="1:60">
      <c r="A100" s="18" t="s">
        <v>931</v>
      </c>
      <c r="B100" s="19" t="s">
        <v>932</v>
      </c>
      <c r="C100" s="19" t="s">
        <v>63</v>
      </c>
      <c r="D100" s="19" t="s">
        <v>372</v>
      </c>
      <c r="E100" s="19">
        <v>3.8</v>
      </c>
      <c r="F100" s="19"/>
      <c r="G100" s="19"/>
      <c r="H100" s="19" t="s">
        <v>83</v>
      </c>
      <c r="I100" s="19">
        <v>3</v>
      </c>
      <c r="J100" s="19" t="s">
        <v>104</v>
      </c>
      <c r="K100" s="19">
        <v>5</v>
      </c>
      <c r="L100" s="19"/>
      <c r="M100" s="19"/>
      <c r="N100" s="19"/>
      <c r="O100" s="19"/>
      <c r="P100" s="19"/>
      <c r="Q100" s="19"/>
      <c r="R100" s="19"/>
      <c r="S100" s="19"/>
      <c r="T100" s="19"/>
      <c r="U100" s="19"/>
      <c r="V100" s="19" t="s">
        <v>933</v>
      </c>
      <c r="W100" s="19" t="s">
        <v>50</v>
      </c>
      <c r="X100" s="19" t="s">
        <v>51</v>
      </c>
      <c r="Y100" s="19">
        <v>4</v>
      </c>
      <c r="Z100" s="19"/>
      <c r="AA100" s="19"/>
      <c r="AB100" s="19"/>
      <c r="AC100" s="19"/>
      <c r="AD100" s="19"/>
      <c r="AE100" s="19" t="s">
        <v>934</v>
      </c>
      <c r="AF100" s="19" t="s">
        <v>935</v>
      </c>
      <c r="AG100" s="19" t="s">
        <v>936</v>
      </c>
      <c r="AH100" s="19" t="s">
        <v>937</v>
      </c>
      <c r="AI100" s="19" t="s">
        <v>938</v>
      </c>
      <c r="AJ100" s="19">
        <v>2</v>
      </c>
      <c r="AK100" s="19"/>
      <c r="AL100" s="19"/>
      <c r="AM100" s="19"/>
      <c r="AN100" s="19"/>
      <c r="AO100" s="19" t="s">
        <v>939</v>
      </c>
      <c r="AP100" s="19" t="s">
        <v>940</v>
      </c>
      <c r="AQ100" s="19" t="s">
        <v>941</v>
      </c>
      <c r="AR100" s="19" t="s">
        <v>942</v>
      </c>
      <c r="AS100" s="19">
        <v>8</v>
      </c>
      <c r="AT100" s="64" t="s">
        <v>943</v>
      </c>
      <c r="AU100" s="19" t="s">
        <v>944</v>
      </c>
      <c r="AV100" s="19" t="s">
        <v>945</v>
      </c>
      <c r="AW100" s="19" t="s">
        <v>946</v>
      </c>
      <c r="AX100" s="19">
        <v>7</v>
      </c>
      <c r="AY100" s="69" t="s">
        <v>947</v>
      </c>
      <c r="AZ100" s="19" t="s">
        <v>948</v>
      </c>
      <c r="BA100" s="19" t="s">
        <v>949</v>
      </c>
      <c r="BB100" s="19">
        <v>8.5</v>
      </c>
      <c r="BC100" s="19"/>
      <c r="BD100" s="19"/>
      <c r="BE100" s="19"/>
      <c r="BF100" s="19"/>
      <c r="BG100" s="19"/>
      <c r="BH100" s="19">
        <f t="shared" si="4"/>
        <v>37.5</v>
      </c>
    </row>
    <row r="101" ht="30" hidden="1" customHeight="1" spans="1:60">
      <c r="A101" s="18" t="s">
        <v>950</v>
      </c>
      <c r="B101" s="19" t="s">
        <v>951</v>
      </c>
      <c r="C101" s="19" t="s">
        <v>164</v>
      </c>
      <c r="D101" s="19" t="s">
        <v>625</v>
      </c>
      <c r="E101" s="19">
        <v>3.9</v>
      </c>
      <c r="F101" s="19"/>
      <c r="G101" s="19"/>
      <c r="H101" s="19" t="s">
        <v>47</v>
      </c>
      <c r="I101" s="19">
        <v>4</v>
      </c>
      <c r="J101" s="19" t="s">
        <v>952</v>
      </c>
      <c r="K101" s="19">
        <v>5</v>
      </c>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70"/>
      <c r="AZ101" s="19"/>
      <c r="BA101" s="19"/>
      <c r="BB101" s="19"/>
      <c r="BC101" s="71" t="s">
        <v>953</v>
      </c>
      <c r="BD101" s="70" t="s">
        <v>954</v>
      </c>
      <c r="BE101" s="10" t="s">
        <v>955</v>
      </c>
      <c r="BF101" s="19" t="s">
        <v>78</v>
      </c>
      <c r="BG101" s="19">
        <v>14.5</v>
      </c>
      <c r="BH101" s="19">
        <v>23.5</v>
      </c>
    </row>
    <row r="102" ht="30" hidden="1" customHeight="1" spans="1:60">
      <c r="A102" s="18" t="s">
        <v>956</v>
      </c>
      <c r="B102" s="19" t="s">
        <v>957</v>
      </c>
      <c r="C102" s="19" t="s">
        <v>332</v>
      </c>
      <c r="D102" s="19" t="s">
        <v>958</v>
      </c>
      <c r="E102" s="19">
        <v>3.7</v>
      </c>
      <c r="F102" s="19"/>
      <c r="G102" s="19"/>
      <c r="H102" s="19" t="s">
        <v>47</v>
      </c>
      <c r="I102" s="19">
        <v>4</v>
      </c>
      <c r="J102" s="19" t="s">
        <v>104</v>
      </c>
      <c r="K102" s="19">
        <v>8</v>
      </c>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t="s">
        <v>173</v>
      </c>
      <c r="AU102" s="19" t="s">
        <v>135</v>
      </c>
      <c r="AV102" s="19" t="s">
        <v>133</v>
      </c>
      <c r="AW102" s="19" t="s">
        <v>78</v>
      </c>
      <c r="AX102" s="19">
        <v>1</v>
      </c>
      <c r="AY102" s="19"/>
      <c r="AZ102" s="19"/>
      <c r="BA102" s="19"/>
      <c r="BB102" s="19"/>
      <c r="BC102" s="19" t="s">
        <v>959</v>
      </c>
      <c r="BD102" s="19" t="s">
        <v>67</v>
      </c>
      <c r="BE102" s="19" t="s">
        <v>475</v>
      </c>
      <c r="BF102" s="19" t="s">
        <v>78</v>
      </c>
      <c r="BG102" s="19">
        <v>9</v>
      </c>
      <c r="BH102" s="19">
        <f>IF(G102+IF(SUM(I102,K102)&gt;10,10,SUM(I102,K102))+IF(O102&gt;10,10,O102)+IF(IF(SUM(U102,Y102,AD102)&gt;15,15,SUM(U102,Y102,AD102))+IF(AJ102&gt;10,10,AJ102)+IF(AN102&gt;5,5,AN102)&gt;30,30,IF(SUM(U102,Y102,AD102)&gt;15,15,SUM(U102,Y102,AD102))+IF(AJ102&gt;10,10,AJ102)+IF(AN102&gt;5,5,AN102))+IF(SUM(AS102,AX102,BB102,BG102)&gt;30,30,SUM(AS102,AX102,BB102,BG102))&gt;0,G102+IF(SUM(I102,K102)&gt;10,10,SUM(I102,K102))+IF(O102&gt;10,10,O102)+IF(IF(SUM(U102,Y102,AD102)&gt;15,15,SUM(U102,Y102,AD102))+IF(AJ102&gt;10,10,AJ102)+IF(AN102&gt;5,5,AN102)&gt;30,30,IF(SUM(U102,Y102,AD102)&gt;15,15,SUM(U102,Y102,AD102))+IF(AJ102&gt;10,10,AJ102)+IF(AN102&gt;5,5,AN102))+IF(SUM(AS102,AX102,BB102,BG102)&gt;30,30,SUM(AS102,AX102,BB102,BG102)),"")</f>
        <v>20</v>
      </c>
    </row>
    <row r="103" ht="57" hidden="1" spans="1:60">
      <c r="A103" s="18" t="s">
        <v>960</v>
      </c>
      <c r="B103" s="19" t="s">
        <v>961</v>
      </c>
      <c r="C103" s="19" t="s">
        <v>245</v>
      </c>
      <c r="D103" s="19" t="s">
        <v>246</v>
      </c>
      <c r="E103" s="19">
        <v>3.7</v>
      </c>
      <c r="F103" s="19"/>
      <c r="G103" s="19"/>
      <c r="H103" s="19" t="s">
        <v>47</v>
      </c>
      <c r="I103" s="19">
        <v>4</v>
      </c>
      <c r="J103" s="19" t="s">
        <v>104</v>
      </c>
      <c r="K103" s="19">
        <v>10</v>
      </c>
      <c r="L103" s="19"/>
      <c r="M103" s="19"/>
      <c r="N103" s="19"/>
      <c r="O103" s="19"/>
      <c r="P103" s="19" t="s">
        <v>856</v>
      </c>
      <c r="Q103" s="19" t="s">
        <v>67</v>
      </c>
      <c r="R103" s="19" t="s">
        <v>42</v>
      </c>
      <c r="S103" s="19" t="s">
        <v>267</v>
      </c>
      <c r="T103" s="19" t="s">
        <v>51</v>
      </c>
      <c r="U103" s="19">
        <v>1.5</v>
      </c>
      <c r="V103" s="19"/>
      <c r="W103" s="19"/>
      <c r="X103" s="19"/>
      <c r="Y103" s="19"/>
      <c r="Z103" s="19" t="s">
        <v>962</v>
      </c>
      <c r="AA103" s="19" t="s">
        <v>42</v>
      </c>
      <c r="AB103" s="19" t="s">
        <v>50</v>
      </c>
      <c r="AC103" s="19" t="s">
        <v>51</v>
      </c>
      <c r="AD103" s="19">
        <v>0.5</v>
      </c>
      <c r="AE103" s="19"/>
      <c r="AF103" s="19"/>
      <c r="AG103" s="19"/>
      <c r="AH103" s="19"/>
      <c r="AI103" s="19"/>
      <c r="AJ103" s="19"/>
      <c r="AK103" s="19" t="s">
        <v>963</v>
      </c>
      <c r="AL103" s="19" t="s">
        <v>249</v>
      </c>
      <c r="AM103" s="19" t="s">
        <v>88</v>
      </c>
      <c r="AN103" s="19">
        <v>3</v>
      </c>
      <c r="AO103" s="19" t="s">
        <v>964</v>
      </c>
      <c r="AP103" s="19" t="s">
        <v>98</v>
      </c>
      <c r="AQ103" s="19" t="s">
        <v>133</v>
      </c>
      <c r="AR103" s="19" t="s">
        <v>108</v>
      </c>
      <c r="AS103" s="19">
        <v>0.25</v>
      </c>
      <c r="AT103" s="19"/>
      <c r="AU103" s="19"/>
      <c r="AV103" s="19"/>
      <c r="AW103" s="19"/>
      <c r="AX103" s="19"/>
      <c r="AY103" s="19"/>
      <c r="AZ103" s="19"/>
      <c r="BA103" s="19"/>
      <c r="BB103" s="19"/>
      <c r="BC103" s="19"/>
      <c r="BD103" s="19"/>
      <c r="BE103" s="19"/>
      <c r="BF103" s="19"/>
      <c r="BG103" s="19"/>
      <c r="BH103" s="19">
        <f>IF(G103+IF(SUM(I103,K103)&gt;10,10,SUM(I103,K103))+IF(O103&gt;10,10,O103)+IF(IF(SUM(U103,Y103,AD103)&gt;15,15,SUM(U103,Y103,AD103))+IF(AJ103&gt;10,10,AJ103)+IF(AN103&gt;5,5,AN103)&gt;30,30,IF(SUM(U103,Y103,AD103)&gt;15,15,SUM(U103,Y103,AD103))+IF(AJ103&gt;10,10,AJ103)+IF(AN103&gt;5,5,AN103))+IF(SUM(AS103,AX103,BB103,BG103)&gt;30,30,SUM(AS103,AX103,BB103,BG103))&gt;0,G103+IF(SUM(I103,K103)&gt;10,10,SUM(I103,K103))+IF(O103&gt;10,10,O103)+IF(IF(SUM(U103,Y103,AD103)&gt;15,15,SUM(U103,Y103,AD103))+IF(AJ103&gt;10,10,AJ103)+IF(AN103&gt;5,5,AN103)&gt;30,30,IF(SUM(U103,Y103,AD103)&gt;15,15,SUM(U103,Y103,AD103))+IF(AJ103&gt;10,10,AJ103)+IF(AN103&gt;5,5,AN103))+IF(SUM(AS103,AX103,BB103,BG103)&gt;30,30,SUM(AS103,AX103,BB103,BG103)),"")</f>
        <v>15.25</v>
      </c>
    </row>
    <row r="104" ht="30" hidden="1" customHeight="1" spans="1:60">
      <c r="A104" s="18" t="s">
        <v>965</v>
      </c>
      <c r="B104" s="19" t="s">
        <v>966</v>
      </c>
      <c r="C104" s="19" t="s">
        <v>140</v>
      </c>
      <c r="D104" s="19" t="s">
        <v>867</v>
      </c>
      <c r="E104" s="19">
        <v>3.8</v>
      </c>
      <c r="F104" s="19"/>
      <c r="G104" s="19"/>
      <c r="H104" s="19" t="s">
        <v>47</v>
      </c>
      <c r="I104" s="19">
        <v>4</v>
      </c>
      <c r="J104" s="19" t="s">
        <v>104</v>
      </c>
      <c r="K104" s="19">
        <v>10</v>
      </c>
      <c r="L104" s="19"/>
      <c r="M104" s="19"/>
      <c r="N104" s="19"/>
      <c r="O104" s="19"/>
      <c r="P104" s="19"/>
      <c r="Q104" s="19"/>
      <c r="R104" s="19"/>
      <c r="S104" s="19"/>
      <c r="T104" s="19"/>
      <c r="U104" s="19"/>
      <c r="V104" s="19"/>
      <c r="W104" s="19"/>
      <c r="X104" s="19"/>
      <c r="Y104" s="19"/>
      <c r="Z104" s="64" t="s">
        <v>967</v>
      </c>
      <c r="AA104" s="19" t="s">
        <v>68</v>
      </c>
      <c r="AB104" s="19" t="s">
        <v>50</v>
      </c>
      <c r="AC104" s="64" t="s">
        <v>401</v>
      </c>
      <c r="AD104" s="19">
        <v>2</v>
      </c>
      <c r="AE104" s="19"/>
      <c r="AF104" s="19"/>
      <c r="AG104" s="19"/>
      <c r="AH104" s="19"/>
      <c r="AI104" s="19"/>
      <c r="AJ104" s="19"/>
      <c r="AK104" s="19"/>
      <c r="AL104" s="19"/>
      <c r="AM104" s="19"/>
      <c r="AN104" s="19"/>
      <c r="AO104" s="64" t="s">
        <v>968</v>
      </c>
      <c r="AP104" s="19" t="s">
        <v>98</v>
      </c>
      <c r="AQ104" s="44" t="s">
        <v>969</v>
      </c>
      <c r="AR104" s="10" t="s">
        <v>970</v>
      </c>
      <c r="AS104" s="19">
        <v>2.5</v>
      </c>
      <c r="AT104" s="19"/>
      <c r="AU104" s="19"/>
      <c r="AV104" s="19"/>
      <c r="AW104" s="19"/>
      <c r="AX104" s="19"/>
      <c r="AY104" s="19"/>
      <c r="AZ104" s="19"/>
      <c r="BA104" s="19"/>
      <c r="BB104" s="19"/>
      <c r="BC104" s="19" t="s">
        <v>971</v>
      </c>
      <c r="BD104" s="19" t="s">
        <v>67</v>
      </c>
      <c r="BE104" s="19" t="s">
        <v>77</v>
      </c>
      <c r="BF104" s="19" t="s">
        <v>78</v>
      </c>
      <c r="BG104" s="19">
        <v>0.5</v>
      </c>
      <c r="BH104" s="19">
        <v>15</v>
      </c>
    </row>
    <row r="105" s="4" customFormat="1" ht="150" hidden="1" customHeight="1" spans="1:16383">
      <c r="A105" s="19">
        <v>1930509100</v>
      </c>
      <c r="B105" s="19" t="s">
        <v>972</v>
      </c>
      <c r="C105" s="19" t="s">
        <v>81</v>
      </c>
      <c r="D105" s="19" t="s">
        <v>973</v>
      </c>
      <c r="E105" s="19">
        <v>3.8</v>
      </c>
      <c r="F105" s="19"/>
      <c r="G105" s="19"/>
      <c r="H105" s="46" t="s">
        <v>47</v>
      </c>
      <c r="I105" s="19">
        <v>4</v>
      </c>
      <c r="J105" s="19" t="s">
        <v>104</v>
      </c>
      <c r="K105" s="19" t="s">
        <v>974</v>
      </c>
      <c r="L105" s="19"/>
      <c r="M105" s="19"/>
      <c r="N105" s="19"/>
      <c r="O105" s="19"/>
      <c r="P105" s="62" t="s">
        <v>975</v>
      </c>
      <c r="Q105" s="19" t="s">
        <v>67</v>
      </c>
      <c r="R105" s="19" t="s">
        <v>68</v>
      </c>
      <c r="S105" s="19" t="s">
        <v>50</v>
      </c>
      <c r="T105" s="19" t="s">
        <v>51</v>
      </c>
      <c r="U105" s="19">
        <v>4</v>
      </c>
      <c r="V105" s="19"/>
      <c r="W105" s="19"/>
      <c r="X105" s="19"/>
      <c r="Y105" s="19"/>
      <c r="Z105" s="19"/>
      <c r="AA105" s="19"/>
      <c r="AB105" s="19"/>
      <c r="AC105" s="19"/>
      <c r="AD105" s="19"/>
      <c r="AE105" s="65" t="s">
        <v>976</v>
      </c>
      <c r="AF105" s="19" t="s">
        <v>977</v>
      </c>
      <c r="AG105" s="19" t="s">
        <v>978</v>
      </c>
      <c r="AH105" s="19" t="s">
        <v>131</v>
      </c>
      <c r="AI105" s="19" t="s">
        <v>88</v>
      </c>
      <c r="AJ105" s="19">
        <v>5</v>
      </c>
      <c r="AK105" s="19"/>
      <c r="AL105" s="19"/>
      <c r="AM105" s="19"/>
      <c r="AN105" s="19"/>
      <c r="AO105" s="19" t="s">
        <v>979</v>
      </c>
      <c r="AP105" s="19" t="s">
        <v>98</v>
      </c>
      <c r="AQ105" s="19" t="s">
        <v>137</v>
      </c>
      <c r="AR105" s="19" t="s">
        <v>225</v>
      </c>
      <c r="AS105" s="19">
        <v>2</v>
      </c>
      <c r="AT105" s="19"/>
      <c r="AU105" s="19"/>
      <c r="AV105" s="19"/>
      <c r="AW105" s="19"/>
      <c r="AX105" s="19"/>
      <c r="AY105" s="19" t="s">
        <v>980</v>
      </c>
      <c r="AZ105" s="19" t="s">
        <v>203</v>
      </c>
      <c r="BA105" s="19" t="s">
        <v>133</v>
      </c>
      <c r="BB105" s="19">
        <v>1</v>
      </c>
      <c r="BC105" s="19"/>
      <c r="BD105" s="19"/>
      <c r="BE105" s="19"/>
      <c r="BF105" s="19"/>
      <c r="BG105" s="19"/>
      <c r="BH105" s="19">
        <f>IF(G105+IF(SUM(I105,K105)&gt;10,10,SUM(I105,K105))+IF(O105&gt;10,10,O105)+IF(IF(SUM(U105,Y105,AD105)&gt;15,15,SUM(U105,Y105,AD105))+IF(AJ105&gt;10,10,AJ105)+IF(AN105&gt;5,5,AN105)&gt;30,30,IF(SUM(U105,Y105,AD105)&gt;15,15,SUM(U105,Y105,AD105))+IF(AJ105&gt;10,10,AJ105)+IF(AN105&gt;5,5,AN105))+IF(SUM(AS105,AX105,BB105,BG105)&gt;30,30,SUM(AS105,AX105,BB105,BG105))&gt;0,G105+IF(SUM(I105,K105)&gt;10,10,SUM(I105,K105))+IF(O105&gt;10,10,O105)+IF(IF(SUM(U105,Y105,AD105)&gt;15,15,SUM(U105,Y105,AD105))+IF(AJ105&gt;10,10,AJ105)+IF(AN105&gt;5,5,AN105)&gt;30,30,IF(SUM(U105,Y105,AD105)&gt;15,15,SUM(U105,Y105,AD105))+IF(AJ105&gt;10,10,AJ105)+IF(AN105&gt;5,5,AN105))+IF(SUM(AS105,AX105,BB105,BG105)&gt;30,30,SUM(AS105,AX105,BB105,BG105)),"")</f>
        <v>16</v>
      </c>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c r="DD105" s="10"/>
      <c r="DE105" s="10"/>
      <c r="DF105" s="10"/>
      <c r="DG105" s="10"/>
      <c r="DH105" s="10"/>
      <c r="DI105" s="10"/>
      <c r="DJ105" s="10"/>
      <c r="DK105" s="10"/>
      <c r="DL105" s="10"/>
      <c r="DM105" s="10"/>
      <c r="DN105" s="10"/>
      <c r="DO105" s="10"/>
      <c r="DP105" s="10"/>
      <c r="DQ105" s="10"/>
      <c r="DR105" s="10"/>
      <c r="DS105" s="10"/>
      <c r="DT105" s="10"/>
      <c r="DU105" s="10"/>
      <c r="DV105" s="10"/>
      <c r="DW105" s="10"/>
      <c r="DX105" s="10"/>
      <c r="DY105" s="10"/>
      <c r="DZ105" s="10"/>
      <c r="EA105" s="10"/>
      <c r="EB105" s="10"/>
      <c r="EC105" s="10"/>
      <c r="ED105" s="10"/>
      <c r="EE105" s="10"/>
      <c r="EF105" s="10"/>
      <c r="EG105" s="10"/>
      <c r="EH105" s="10"/>
      <c r="EI105" s="10"/>
      <c r="EJ105" s="10"/>
      <c r="EK105" s="10"/>
      <c r="EL105" s="10"/>
      <c r="EM105" s="10"/>
      <c r="EN105" s="10"/>
      <c r="EO105" s="10"/>
      <c r="EP105" s="10"/>
      <c r="EQ105" s="10"/>
      <c r="ER105" s="10"/>
      <c r="ES105" s="10"/>
      <c r="ET105" s="10"/>
      <c r="EU105" s="10"/>
      <c r="EV105" s="10"/>
      <c r="EW105" s="10"/>
      <c r="EX105" s="10"/>
      <c r="EY105" s="10"/>
      <c r="EZ105" s="10"/>
      <c r="FA105" s="10"/>
      <c r="FB105" s="10"/>
      <c r="FC105" s="10"/>
      <c r="FD105" s="10"/>
      <c r="FE105" s="10"/>
      <c r="FF105" s="10"/>
      <c r="FG105" s="10"/>
      <c r="FH105" s="10"/>
      <c r="FI105" s="10"/>
      <c r="FJ105" s="10"/>
      <c r="FK105" s="10"/>
      <c r="FL105" s="10"/>
      <c r="FM105" s="10"/>
      <c r="FN105" s="10"/>
      <c r="FO105" s="10"/>
      <c r="FP105" s="10"/>
      <c r="FQ105" s="10"/>
      <c r="FR105" s="10"/>
      <c r="FS105" s="10"/>
      <c r="FT105" s="10"/>
      <c r="FU105" s="10"/>
      <c r="FV105" s="10"/>
      <c r="FW105" s="10"/>
      <c r="FX105" s="10"/>
      <c r="FY105" s="10"/>
      <c r="FZ105" s="10"/>
      <c r="GA105" s="10"/>
      <c r="GB105" s="10"/>
      <c r="GC105" s="10"/>
      <c r="GD105" s="10"/>
      <c r="GE105" s="10"/>
      <c r="GF105" s="10"/>
      <c r="GG105" s="10"/>
      <c r="GH105" s="10"/>
      <c r="GI105" s="10"/>
      <c r="GJ105" s="10"/>
      <c r="GK105" s="10"/>
      <c r="GL105" s="10"/>
      <c r="GM105" s="10"/>
      <c r="GN105" s="10"/>
      <c r="GO105" s="10"/>
      <c r="GP105" s="10"/>
      <c r="GQ105" s="10"/>
      <c r="GR105" s="10"/>
      <c r="GS105" s="10"/>
      <c r="GT105" s="10"/>
      <c r="GU105" s="10"/>
      <c r="GV105" s="10"/>
      <c r="GW105" s="10"/>
      <c r="GX105" s="10"/>
      <c r="GY105" s="10"/>
      <c r="GZ105" s="10"/>
      <c r="HA105" s="10"/>
      <c r="HB105" s="10"/>
      <c r="HC105" s="10"/>
      <c r="HD105" s="10"/>
      <c r="HE105" s="10"/>
      <c r="HF105" s="10"/>
      <c r="HG105" s="10"/>
      <c r="HH105" s="10"/>
      <c r="HI105" s="10"/>
      <c r="HJ105" s="10"/>
      <c r="HK105" s="10"/>
      <c r="HL105" s="10"/>
      <c r="HM105" s="10"/>
      <c r="HN105" s="10"/>
      <c r="HO105" s="10"/>
      <c r="HP105" s="10"/>
      <c r="HQ105" s="10"/>
      <c r="HR105" s="10"/>
      <c r="HS105" s="10"/>
      <c r="HT105" s="10"/>
      <c r="HU105" s="10"/>
      <c r="HV105" s="10"/>
      <c r="HW105" s="10"/>
      <c r="HX105" s="10"/>
      <c r="HY105" s="10"/>
      <c r="HZ105" s="10"/>
      <c r="IA105" s="10"/>
      <c r="IB105" s="10"/>
      <c r="IC105" s="10"/>
      <c r="ID105" s="10"/>
      <c r="IE105" s="10"/>
      <c r="IF105" s="10"/>
      <c r="IG105" s="10"/>
      <c r="IH105" s="10"/>
      <c r="II105" s="10"/>
      <c r="IJ105" s="10"/>
      <c r="IK105" s="10"/>
      <c r="IL105" s="10"/>
      <c r="IM105" s="10"/>
      <c r="IN105" s="10"/>
      <c r="IO105" s="10"/>
      <c r="IP105" s="10"/>
      <c r="IQ105" s="10"/>
      <c r="IR105" s="10"/>
      <c r="IS105" s="10"/>
      <c r="IT105" s="10"/>
      <c r="IU105" s="10"/>
      <c r="IV105" s="10"/>
      <c r="IW105" s="10"/>
      <c r="IX105" s="10"/>
      <c r="IY105" s="10"/>
      <c r="IZ105" s="10"/>
      <c r="JA105" s="10"/>
      <c r="JB105" s="10"/>
      <c r="JC105" s="10"/>
      <c r="JD105" s="10"/>
      <c r="JE105" s="10"/>
      <c r="JF105" s="10"/>
      <c r="JG105" s="10"/>
      <c r="JH105" s="10"/>
      <c r="JI105" s="10"/>
      <c r="JJ105" s="10"/>
      <c r="JK105" s="10"/>
      <c r="JL105" s="10"/>
      <c r="JM105" s="10"/>
      <c r="JN105" s="10"/>
      <c r="JO105" s="10"/>
      <c r="JP105" s="10"/>
      <c r="JQ105" s="10"/>
      <c r="JR105" s="10"/>
      <c r="JS105" s="10"/>
      <c r="JT105" s="10"/>
      <c r="JU105" s="10"/>
      <c r="JV105" s="10"/>
      <c r="JW105" s="10"/>
      <c r="JX105" s="10"/>
      <c r="JY105" s="10"/>
      <c r="JZ105" s="10"/>
      <c r="KA105" s="10"/>
      <c r="KB105" s="10"/>
      <c r="KC105" s="10"/>
      <c r="KD105" s="10"/>
      <c r="KE105" s="10"/>
      <c r="KF105" s="10"/>
      <c r="KG105" s="10"/>
      <c r="KH105" s="10"/>
      <c r="KI105" s="10"/>
      <c r="KJ105" s="10"/>
      <c r="KK105" s="10"/>
      <c r="KL105" s="10"/>
      <c r="KM105" s="10"/>
      <c r="KN105" s="10"/>
      <c r="KO105" s="10"/>
      <c r="KP105" s="10"/>
      <c r="KQ105" s="10"/>
      <c r="KR105" s="10"/>
      <c r="KS105" s="10"/>
      <c r="KT105" s="10"/>
      <c r="KU105" s="10"/>
      <c r="KV105" s="10"/>
      <c r="KW105" s="10"/>
      <c r="KX105" s="10"/>
      <c r="KY105" s="10"/>
      <c r="KZ105" s="10"/>
      <c r="LA105" s="10"/>
      <c r="LB105" s="10"/>
      <c r="LC105" s="10"/>
      <c r="LD105" s="10"/>
      <c r="LE105" s="10"/>
      <c r="LF105" s="10"/>
      <c r="LG105" s="10"/>
      <c r="LH105" s="10"/>
      <c r="LI105" s="10"/>
      <c r="LJ105" s="10"/>
      <c r="LK105" s="10"/>
      <c r="LL105" s="10"/>
      <c r="LM105" s="10"/>
      <c r="LN105" s="10"/>
      <c r="LO105" s="10"/>
      <c r="LP105" s="10"/>
      <c r="LQ105" s="10"/>
      <c r="LR105" s="10"/>
      <c r="LS105" s="10"/>
      <c r="LT105" s="10"/>
      <c r="LU105" s="10"/>
      <c r="LV105" s="10"/>
      <c r="LW105" s="10"/>
      <c r="LX105" s="10"/>
      <c r="LY105" s="10"/>
      <c r="LZ105" s="10"/>
      <c r="MA105" s="10"/>
      <c r="MB105" s="10"/>
      <c r="MC105" s="10"/>
      <c r="MD105" s="10"/>
      <c r="ME105" s="10"/>
      <c r="MF105" s="10"/>
      <c r="MG105" s="10"/>
      <c r="MH105" s="10"/>
      <c r="MI105" s="10"/>
      <c r="MJ105" s="10"/>
      <c r="MK105" s="10"/>
      <c r="ML105" s="10"/>
      <c r="MM105" s="10"/>
      <c r="MN105" s="10"/>
      <c r="MO105" s="10"/>
      <c r="MP105" s="10"/>
      <c r="MQ105" s="10"/>
      <c r="MR105" s="10"/>
      <c r="MS105" s="10"/>
      <c r="MT105" s="10"/>
      <c r="MU105" s="10"/>
      <c r="MV105" s="10"/>
      <c r="MW105" s="10"/>
      <c r="MX105" s="10"/>
      <c r="MY105" s="10"/>
      <c r="MZ105" s="10"/>
      <c r="NA105" s="10"/>
      <c r="NB105" s="10"/>
      <c r="NC105" s="10"/>
      <c r="ND105" s="10"/>
      <c r="NE105" s="10"/>
      <c r="NF105" s="10"/>
      <c r="NG105" s="10"/>
      <c r="NH105" s="10"/>
      <c r="NI105" s="10"/>
      <c r="NJ105" s="10"/>
      <c r="NK105" s="10"/>
      <c r="NL105" s="10"/>
      <c r="NM105" s="10"/>
      <c r="NN105" s="10"/>
      <c r="NO105" s="10"/>
      <c r="NP105" s="10"/>
      <c r="NQ105" s="10"/>
      <c r="NR105" s="10"/>
      <c r="NS105" s="10"/>
      <c r="NT105" s="10"/>
      <c r="NU105" s="10"/>
      <c r="NV105" s="10"/>
      <c r="NW105" s="10"/>
      <c r="NX105" s="10"/>
      <c r="NY105" s="10"/>
      <c r="NZ105" s="10"/>
      <c r="OA105" s="10"/>
      <c r="OB105" s="10"/>
      <c r="OC105" s="10"/>
      <c r="OD105" s="10"/>
      <c r="OE105" s="10"/>
      <c r="OF105" s="10"/>
      <c r="OG105" s="10"/>
      <c r="OH105" s="10"/>
      <c r="OI105" s="10"/>
      <c r="OJ105" s="10"/>
      <c r="OK105" s="10"/>
      <c r="OL105" s="10"/>
      <c r="OM105" s="10"/>
      <c r="ON105" s="10"/>
      <c r="OO105" s="10"/>
      <c r="OP105" s="10"/>
      <c r="OQ105" s="10"/>
      <c r="OR105" s="10"/>
      <c r="OS105" s="10"/>
      <c r="OT105" s="10"/>
      <c r="OU105" s="10"/>
      <c r="OV105" s="10"/>
      <c r="OW105" s="10"/>
      <c r="OX105" s="10"/>
      <c r="OY105" s="10"/>
      <c r="OZ105" s="10"/>
      <c r="PA105" s="10"/>
      <c r="PB105" s="10"/>
      <c r="PC105" s="10"/>
      <c r="PD105" s="10"/>
      <c r="PE105" s="10"/>
      <c r="PF105" s="10"/>
      <c r="PG105" s="10"/>
      <c r="PH105" s="10"/>
      <c r="PI105" s="10"/>
      <c r="PJ105" s="10"/>
      <c r="PK105" s="10"/>
      <c r="PL105" s="10"/>
      <c r="PM105" s="10"/>
      <c r="PN105" s="10"/>
      <c r="PO105" s="10"/>
      <c r="PP105" s="10"/>
      <c r="PQ105" s="10"/>
      <c r="PR105" s="10"/>
      <c r="PS105" s="10"/>
      <c r="PT105" s="10"/>
      <c r="PU105" s="10"/>
      <c r="PV105" s="10"/>
      <c r="PW105" s="10"/>
      <c r="PX105" s="10"/>
      <c r="PY105" s="10"/>
      <c r="PZ105" s="10"/>
      <c r="QA105" s="10"/>
      <c r="QB105" s="10"/>
      <c r="QC105" s="10"/>
      <c r="QD105" s="10"/>
      <c r="QE105" s="10"/>
      <c r="QF105" s="10"/>
      <c r="QG105" s="10"/>
      <c r="QH105" s="10"/>
      <c r="QI105" s="10"/>
      <c r="QJ105" s="10"/>
      <c r="QK105" s="10"/>
      <c r="QL105" s="10"/>
      <c r="QM105" s="10"/>
      <c r="QN105" s="10"/>
      <c r="QO105" s="10"/>
      <c r="QP105" s="10"/>
      <c r="QQ105" s="10"/>
      <c r="QR105" s="10"/>
      <c r="QS105" s="10"/>
      <c r="QT105" s="10"/>
      <c r="QU105" s="10"/>
      <c r="QV105" s="10"/>
      <c r="QW105" s="10"/>
      <c r="QX105" s="10"/>
      <c r="QY105" s="10"/>
      <c r="QZ105" s="10"/>
      <c r="RA105" s="10"/>
      <c r="RB105" s="10"/>
      <c r="RC105" s="10"/>
      <c r="RD105" s="10"/>
      <c r="RE105" s="10"/>
      <c r="RF105" s="10"/>
      <c r="RG105" s="10"/>
      <c r="RH105" s="10"/>
      <c r="RI105" s="10"/>
      <c r="RJ105" s="10"/>
      <c r="RK105" s="10"/>
      <c r="RL105" s="10"/>
      <c r="RM105" s="10"/>
      <c r="RN105" s="10"/>
      <c r="RO105" s="10"/>
      <c r="RP105" s="10"/>
      <c r="RQ105" s="10"/>
      <c r="RR105" s="10"/>
      <c r="RS105" s="10"/>
      <c r="RT105" s="10"/>
      <c r="RU105" s="10"/>
      <c r="RV105" s="10"/>
      <c r="RW105" s="10"/>
      <c r="RX105" s="10"/>
      <c r="RY105" s="10"/>
      <c r="RZ105" s="10"/>
      <c r="SA105" s="10"/>
      <c r="SB105" s="10"/>
      <c r="SC105" s="10"/>
      <c r="SD105" s="10"/>
      <c r="SE105" s="10"/>
      <c r="SF105" s="10"/>
      <c r="SG105" s="10"/>
      <c r="SH105" s="10"/>
      <c r="SI105" s="10"/>
      <c r="SJ105" s="10"/>
      <c r="SK105" s="10"/>
      <c r="SL105" s="10"/>
      <c r="SM105" s="10"/>
      <c r="SN105" s="10"/>
      <c r="SO105" s="10"/>
      <c r="SP105" s="10"/>
      <c r="SQ105" s="10"/>
      <c r="SR105" s="10"/>
      <c r="SS105" s="10"/>
      <c r="ST105" s="10"/>
      <c r="SU105" s="10"/>
      <c r="SV105" s="10"/>
      <c r="SW105" s="10"/>
      <c r="SX105" s="10"/>
      <c r="SY105" s="10"/>
      <c r="SZ105" s="10"/>
      <c r="TA105" s="10"/>
      <c r="TB105" s="10"/>
      <c r="TC105" s="10"/>
      <c r="TD105" s="10"/>
      <c r="TE105" s="10"/>
      <c r="TF105" s="10"/>
      <c r="TG105" s="10"/>
      <c r="TH105" s="10"/>
      <c r="TI105" s="10"/>
      <c r="TJ105" s="10"/>
      <c r="TK105" s="10"/>
      <c r="TL105" s="10"/>
      <c r="TM105" s="10"/>
      <c r="TN105" s="10"/>
      <c r="TO105" s="10"/>
      <c r="TP105" s="10"/>
      <c r="TQ105" s="10"/>
      <c r="TR105" s="10"/>
      <c r="TS105" s="10"/>
      <c r="TT105" s="10"/>
      <c r="TU105" s="10"/>
      <c r="TV105" s="10"/>
      <c r="TW105" s="10"/>
      <c r="TX105" s="10"/>
      <c r="TY105" s="10"/>
      <c r="TZ105" s="10"/>
      <c r="UA105" s="10"/>
      <c r="UB105" s="10"/>
      <c r="UC105" s="10"/>
      <c r="UD105" s="10"/>
      <c r="UE105" s="10"/>
      <c r="UF105" s="10"/>
      <c r="UG105" s="10"/>
      <c r="UH105" s="10"/>
      <c r="UI105" s="10"/>
      <c r="UJ105" s="10"/>
      <c r="UK105" s="10"/>
      <c r="UL105" s="10"/>
      <c r="UM105" s="10"/>
      <c r="UN105" s="10"/>
      <c r="UO105" s="10"/>
      <c r="UP105" s="10"/>
      <c r="UQ105" s="10"/>
      <c r="UR105" s="10"/>
      <c r="US105" s="10"/>
      <c r="UT105" s="10"/>
      <c r="UU105" s="10"/>
      <c r="UV105" s="10"/>
      <c r="UW105" s="10"/>
      <c r="UX105" s="10"/>
      <c r="UY105" s="10"/>
      <c r="UZ105" s="10"/>
      <c r="VA105" s="10"/>
      <c r="VB105" s="10"/>
      <c r="VC105" s="10"/>
      <c r="VD105" s="10"/>
      <c r="VE105" s="10"/>
      <c r="VF105" s="10"/>
      <c r="VG105" s="10"/>
      <c r="VH105" s="10"/>
      <c r="VI105" s="10"/>
      <c r="VJ105" s="10"/>
      <c r="VK105" s="10"/>
      <c r="VL105" s="10"/>
      <c r="VM105" s="10"/>
      <c r="VN105" s="10"/>
      <c r="VO105" s="10"/>
      <c r="VP105" s="10"/>
      <c r="VQ105" s="10"/>
      <c r="VR105" s="10"/>
      <c r="VS105" s="10"/>
      <c r="VT105" s="10"/>
      <c r="VU105" s="10"/>
      <c r="VV105" s="10"/>
      <c r="VW105" s="10"/>
      <c r="VX105" s="10"/>
      <c r="VY105" s="10"/>
      <c r="VZ105" s="10"/>
      <c r="WA105" s="10"/>
      <c r="WB105" s="10"/>
      <c r="WC105" s="10"/>
      <c r="WD105" s="10"/>
      <c r="WE105" s="10"/>
      <c r="WF105" s="10"/>
      <c r="WG105" s="10"/>
      <c r="WH105" s="10"/>
      <c r="WI105" s="10"/>
      <c r="WJ105" s="10"/>
      <c r="WK105" s="10"/>
      <c r="WL105" s="10"/>
      <c r="WM105" s="10"/>
      <c r="WN105" s="10"/>
      <c r="WO105" s="10"/>
      <c r="WP105" s="10"/>
      <c r="WQ105" s="10"/>
      <c r="WR105" s="10"/>
      <c r="WS105" s="10"/>
      <c r="WT105" s="10"/>
      <c r="WU105" s="10"/>
      <c r="WV105" s="10"/>
      <c r="WW105" s="10"/>
      <c r="WX105" s="10"/>
      <c r="WY105" s="10"/>
      <c r="WZ105" s="10"/>
      <c r="XA105" s="10"/>
      <c r="XB105" s="10"/>
      <c r="XC105" s="10"/>
      <c r="XD105" s="10"/>
      <c r="XE105" s="10"/>
      <c r="XF105" s="10"/>
      <c r="XG105" s="10"/>
      <c r="XH105" s="10"/>
      <c r="XI105" s="10"/>
      <c r="XJ105" s="10"/>
      <c r="XK105" s="10"/>
      <c r="XL105" s="10"/>
      <c r="XM105" s="10"/>
      <c r="XN105" s="10"/>
      <c r="XO105" s="10"/>
      <c r="XP105" s="10"/>
      <c r="XQ105" s="10"/>
      <c r="XR105" s="10"/>
      <c r="XS105" s="10"/>
      <c r="XT105" s="10"/>
      <c r="XU105" s="10"/>
      <c r="XV105" s="10"/>
      <c r="XW105" s="10"/>
      <c r="XX105" s="10"/>
      <c r="XY105" s="10"/>
      <c r="XZ105" s="10"/>
      <c r="YA105" s="10"/>
      <c r="YB105" s="10"/>
      <c r="YC105" s="10"/>
      <c r="YD105" s="10"/>
      <c r="YE105" s="10"/>
      <c r="YF105" s="10"/>
      <c r="YG105" s="10"/>
      <c r="YH105" s="10"/>
      <c r="YI105" s="10"/>
      <c r="YJ105" s="10"/>
      <c r="YK105" s="10"/>
      <c r="YL105" s="10"/>
      <c r="YM105" s="10"/>
      <c r="YN105" s="10"/>
      <c r="YO105" s="10"/>
      <c r="YP105" s="10"/>
      <c r="YQ105" s="10"/>
      <c r="YR105" s="10"/>
      <c r="YS105" s="10"/>
      <c r="YT105" s="10"/>
      <c r="YU105" s="10"/>
      <c r="YV105" s="10"/>
      <c r="YW105" s="10"/>
      <c r="YX105" s="10"/>
      <c r="YY105" s="10"/>
      <c r="YZ105" s="10"/>
      <c r="ZA105" s="10"/>
      <c r="ZB105" s="10"/>
      <c r="ZC105" s="10"/>
      <c r="ZD105" s="10"/>
      <c r="ZE105" s="10"/>
      <c r="ZF105" s="10"/>
      <c r="ZG105" s="10"/>
      <c r="ZH105" s="10"/>
      <c r="ZI105" s="10"/>
      <c r="ZJ105" s="10"/>
      <c r="ZK105" s="10"/>
      <c r="ZL105" s="10"/>
      <c r="ZM105" s="10"/>
      <c r="ZN105" s="10"/>
      <c r="ZO105" s="10"/>
      <c r="ZP105" s="10"/>
      <c r="ZQ105" s="10"/>
      <c r="ZR105" s="10"/>
      <c r="ZS105" s="10"/>
      <c r="ZT105" s="10"/>
      <c r="ZU105" s="10"/>
      <c r="ZV105" s="10"/>
      <c r="ZW105" s="10"/>
      <c r="ZX105" s="10"/>
      <c r="ZY105" s="10"/>
      <c r="ZZ105" s="10"/>
      <c r="AAA105" s="10"/>
      <c r="AAB105" s="10"/>
      <c r="AAC105" s="10"/>
      <c r="AAD105" s="10"/>
      <c r="AAE105" s="10"/>
      <c r="AAF105" s="10"/>
      <c r="AAG105" s="10"/>
      <c r="AAH105" s="10"/>
      <c r="AAI105" s="10"/>
      <c r="AAJ105" s="10"/>
      <c r="AAK105" s="10"/>
      <c r="AAL105" s="10"/>
      <c r="AAM105" s="10"/>
      <c r="AAN105" s="10"/>
      <c r="AAO105" s="10"/>
      <c r="AAP105" s="10"/>
      <c r="AAQ105" s="10"/>
      <c r="AAR105" s="10"/>
      <c r="AAS105" s="10"/>
      <c r="AAT105" s="10"/>
      <c r="AAU105" s="10"/>
      <c r="AAV105" s="10"/>
      <c r="AAW105" s="10"/>
      <c r="AAX105" s="10"/>
      <c r="AAY105" s="10"/>
      <c r="AAZ105" s="10"/>
      <c r="ABA105" s="10"/>
      <c r="ABB105" s="10"/>
      <c r="ABC105" s="10"/>
      <c r="ABD105" s="10"/>
      <c r="ABE105" s="10"/>
      <c r="ABF105" s="10"/>
      <c r="ABG105" s="10"/>
      <c r="ABH105" s="10"/>
      <c r="ABI105" s="10"/>
      <c r="ABJ105" s="10"/>
      <c r="ABK105" s="10"/>
      <c r="ABL105" s="10"/>
      <c r="ABM105" s="10"/>
      <c r="ABN105" s="10"/>
      <c r="ABO105" s="10"/>
      <c r="ABP105" s="10"/>
      <c r="ABQ105" s="10"/>
      <c r="ABR105" s="10"/>
      <c r="ABS105" s="10"/>
      <c r="ABT105" s="10"/>
      <c r="ABU105" s="10"/>
      <c r="ABV105" s="10"/>
      <c r="ABW105" s="10"/>
      <c r="ABX105" s="10"/>
      <c r="ABY105" s="10"/>
      <c r="ABZ105" s="10"/>
      <c r="ACA105" s="10"/>
      <c r="ACB105" s="10"/>
      <c r="ACC105" s="10"/>
      <c r="ACD105" s="10"/>
      <c r="ACE105" s="10"/>
      <c r="ACF105" s="10"/>
      <c r="ACG105" s="10"/>
      <c r="ACH105" s="10"/>
      <c r="ACI105" s="10"/>
      <c r="ACJ105" s="10"/>
      <c r="ACK105" s="10"/>
      <c r="ACL105" s="10"/>
      <c r="ACM105" s="10"/>
      <c r="ACN105" s="10"/>
      <c r="ACO105" s="10"/>
      <c r="ACP105" s="10"/>
      <c r="ACQ105" s="10"/>
      <c r="ACR105" s="10"/>
      <c r="ACS105" s="10"/>
      <c r="ACT105" s="10"/>
      <c r="ACU105" s="10"/>
      <c r="ACV105" s="10"/>
      <c r="ACW105" s="10"/>
      <c r="ACX105" s="10"/>
      <c r="ACY105" s="10"/>
      <c r="ACZ105" s="10"/>
      <c r="ADA105" s="10"/>
      <c r="ADB105" s="10"/>
      <c r="ADC105" s="10"/>
      <c r="ADD105" s="10"/>
      <c r="ADE105" s="10"/>
      <c r="ADF105" s="10"/>
      <c r="ADG105" s="10"/>
      <c r="ADH105" s="10"/>
      <c r="ADI105" s="10"/>
      <c r="ADJ105" s="10"/>
      <c r="ADK105" s="10"/>
      <c r="ADL105" s="10"/>
      <c r="ADM105" s="10"/>
      <c r="ADN105" s="10"/>
      <c r="ADO105" s="10"/>
      <c r="ADP105" s="10"/>
      <c r="ADQ105" s="10"/>
      <c r="ADR105" s="10"/>
      <c r="ADS105" s="10"/>
      <c r="ADT105" s="10"/>
      <c r="ADU105" s="10"/>
      <c r="ADV105" s="10"/>
      <c r="ADW105" s="10"/>
      <c r="ADX105" s="10"/>
      <c r="ADY105" s="10"/>
      <c r="ADZ105" s="10"/>
      <c r="AEA105" s="10"/>
      <c r="AEB105" s="10"/>
      <c r="AEC105" s="10"/>
      <c r="AED105" s="10"/>
      <c r="AEE105" s="10"/>
      <c r="AEF105" s="10"/>
      <c r="AEG105" s="10"/>
      <c r="AEH105" s="10"/>
      <c r="AEI105" s="10"/>
      <c r="AEJ105" s="10"/>
      <c r="AEK105" s="10"/>
      <c r="AEL105" s="10"/>
      <c r="AEM105" s="10"/>
      <c r="AEN105" s="10"/>
      <c r="AEO105" s="10"/>
      <c r="AEP105" s="10"/>
      <c r="AEQ105" s="10"/>
      <c r="AER105" s="10"/>
      <c r="AES105" s="10"/>
      <c r="AET105" s="10"/>
      <c r="AEU105" s="10"/>
      <c r="AEV105" s="10"/>
      <c r="AEW105" s="10"/>
      <c r="AEX105" s="10"/>
      <c r="AEY105" s="10"/>
      <c r="AEZ105" s="10"/>
      <c r="AFA105" s="10"/>
      <c r="AFB105" s="10"/>
      <c r="AFC105" s="10"/>
      <c r="AFD105" s="10"/>
      <c r="AFE105" s="10"/>
      <c r="AFF105" s="10"/>
      <c r="AFG105" s="10"/>
      <c r="AFH105" s="10"/>
      <c r="AFI105" s="10"/>
      <c r="AFJ105" s="10"/>
      <c r="AFK105" s="10"/>
      <c r="AFL105" s="10"/>
      <c r="AFM105" s="10"/>
      <c r="AFN105" s="10"/>
      <c r="AFO105" s="10"/>
      <c r="AFP105" s="10"/>
      <c r="AFQ105" s="10"/>
      <c r="AFR105" s="10"/>
      <c r="AFS105" s="10"/>
      <c r="AFT105" s="10"/>
      <c r="AFU105" s="10"/>
      <c r="AFV105" s="10"/>
      <c r="AFW105" s="10"/>
      <c r="AFX105" s="10"/>
      <c r="AFY105" s="10"/>
      <c r="AFZ105" s="10"/>
      <c r="AGA105" s="10"/>
      <c r="AGB105" s="10"/>
      <c r="AGC105" s="10"/>
      <c r="AGD105" s="10"/>
      <c r="AGE105" s="10"/>
      <c r="AGF105" s="10"/>
      <c r="AGG105" s="10"/>
      <c r="AGH105" s="10"/>
      <c r="AGI105" s="10"/>
      <c r="AGJ105" s="10"/>
      <c r="AGK105" s="10"/>
      <c r="AGL105" s="10"/>
      <c r="AGM105" s="10"/>
      <c r="AGN105" s="10"/>
      <c r="AGO105" s="10"/>
      <c r="AGP105" s="10"/>
      <c r="AGQ105" s="10"/>
      <c r="AGR105" s="10"/>
      <c r="AGS105" s="10"/>
      <c r="AGT105" s="10"/>
      <c r="AGU105" s="10"/>
      <c r="AGV105" s="10"/>
      <c r="AGW105" s="10"/>
      <c r="AGX105" s="10"/>
      <c r="AGY105" s="10"/>
      <c r="AGZ105" s="10"/>
      <c r="AHA105" s="10"/>
      <c r="AHB105" s="10"/>
      <c r="AHC105" s="10"/>
      <c r="AHD105" s="10"/>
      <c r="AHE105" s="10"/>
      <c r="AHF105" s="10"/>
      <c r="AHG105" s="10"/>
      <c r="AHH105" s="10"/>
      <c r="AHI105" s="10"/>
      <c r="AHJ105" s="10"/>
      <c r="AHK105" s="10"/>
      <c r="AHL105" s="10"/>
      <c r="AHM105" s="10"/>
      <c r="AHN105" s="10"/>
      <c r="AHO105" s="10"/>
      <c r="AHP105" s="10"/>
      <c r="AHQ105" s="10"/>
      <c r="AHR105" s="10"/>
      <c r="AHS105" s="10"/>
      <c r="AHT105" s="10"/>
      <c r="AHU105" s="10"/>
      <c r="AHV105" s="10"/>
      <c r="AHW105" s="10"/>
      <c r="AHX105" s="10"/>
      <c r="AHY105" s="10"/>
      <c r="AHZ105" s="10"/>
      <c r="AIA105" s="10"/>
      <c r="AIB105" s="10"/>
      <c r="AIC105" s="10"/>
      <c r="AID105" s="10"/>
      <c r="AIE105" s="10"/>
      <c r="AIF105" s="10"/>
      <c r="AIG105" s="10"/>
      <c r="AIH105" s="10"/>
      <c r="AII105" s="10"/>
      <c r="AIJ105" s="10"/>
      <c r="AIK105" s="10"/>
      <c r="AIL105" s="10"/>
      <c r="AIM105" s="10"/>
      <c r="AIN105" s="10"/>
      <c r="AIO105" s="10"/>
      <c r="AIP105" s="10"/>
      <c r="AIQ105" s="10"/>
      <c r="AIR105" s="10"/>
      <c r="AIS105" s="10"/>
      <c r="AIT105" s="10"/>
      <c r="AIU105" s="10"/>
      <c r="AIV105" s="10"/>
      <c r="AIW105" s="10"/>
      <c r="AIX105" s="10"/>
      <c r="AIY105" s="10"/>
      <c r="AIZ105" s="10"/>
      <c r="AJA105" s="10"/>
      <c r="AJB105" s="10"/>
      <c r="AJC105" s="10"/>
      <c r="AJD105" s="10"/>
      <c r="AJE105" s="10"/>
      <c r="AJF105" s="10"/>
      <c r="AJG105" s="10"/>
      <c r="AJH105" s="10"/>
      <c r="AJI105" s="10"/>
      <c r="AJJ105" s="10"/>
      <c r="AJK105" s="10"/>
      <c r="AJL105" s="10"/>
      <c r="AJM105" s="10"/>
      <c r="AJN105" s="10"/>
      <c r="AJO105" s="10"/>
      <c r="AJP105" s="10"/>
      <c r="AJQ105" s="10"/>
      <c r="AJR105" s="10"/>
      <c r="AJS105" s="10"/>
      <c r="AJT105" s="10"/>
      <c r="AJU105" s="10"/>
      <c r="AJV105" s="10"/>
      <c r="AJW105" s="10"/>
      <c r="AJX105" s="10"/>
      <c r="AJY105" s="10"/>
      <c r="AJZ105" s="10"/>
      <c r="AKA105" s="10"/>
      <c r="AKB105" s="10"/>
      <c r="AKC105" s="10"/>
      <c r="AKD105" s="10"/>
      <c r="AKE105" s="10"/>
      <c r="AKF105" s="10"/>
      <c r="AKG105" s="10"/>
      <c r="AKH105" s="10"/>
      <c r="AKI105" s="10"/>
      <c r="AKJ105" s="10"/>
      <c r="AKK105" s="10"/>
      <c r="AKL105" s="10"/>
      <c r="AKM105" s="10"/>
      <c r="AKN105" s="10"/>
      <c r="AKO105" s="10"/>
      <c r="AKP105" s="10"/>
      <c r="AKQ105" s="10"/>
      <c r="AKR105" s="10"/>
      <c r="AKS105" s="10"/>
      <c r="AKT105" s="10"/>
      <c r="AKU105" s="10"/>
      <c r="AKV105" s="10"/>
      <c r="AKW105" s="10"/>
      <c r="AKX105" s="10"/>
      <c r="AKY105" s="10"/>
      <c r="AKZ105" s="10"/>
      <c r="ALA105" s="10"/>
      <c r="ALB105" s="10"/>
      <c r="ALC105" s="10"/>
      <c r="ALD105" s="10"/>
      <c r="ALE105" s="10"/>
      <c r="ALF105" s="10"/>
      <c r="ALG105" s="10"/>
      <c r="ALH105" s="10"/>
      <c r="ALI105" s="10"/>
      <c r="ALJ105" s="10"/>
      <c r="ALK105" s="10"/>
      <c r="ALL105" s="10"/>
      <c r="ALM105" s="10"/>
      <c r="ALN105" s="10"/>
      <c r="ALO105" s="10"/>
      <c r="ALP105" s="10"/>
      <c r="ALQ105" s="10"/>
      <c r="ALR105" s="10"/>
      <c r="ALS105" s="10"/>
      <c r="ALT105" s="10"/>
      <c r="ALU105" s="10"/>
      <c r="ALV105" s="10"/>
      <c r="ALW105" s="10"/>
      <c r="ALX105" s="10"/>
      <c r="ALY105" s="10"/>
      <c r="ALZ105" s="10"/>
      <c r="AMA105" s="10"/>
      <c r="AMB105" s="10"/>
      <c r="AMC105" s="10"/>
      <c r="AMD105" s="10"/>
      <c r="AME105" s="10"/>
      <c r="AMF105" s="10"/>
      <c r="AMG105" s="10"/>
      <c r="AMH105" s="10"/>
      <c r="AMI105" s="10"/>
      <c r="AMJ105" s="10"/>
      <c r="AMK105" s="10"/>
      <c r="AML105" s="10"/>
      <c r="AMM105" s="10"/>
      <c r="AMN105" s="10"/>
      <c r="AMO105" s="10"/>
      <c r="AMP105" s="10"/>
      <c r="AMQ105" s="10"/>
      <c r="AMR105" s="10"/>
      <c r="AMS105" s="10"/>
      <c r="AMT105" s="10"/>
      <c r="AMU105" s="10"/>
      <c r="AMV105" s="10"/>
      <c r="AMW105" s="10"/>
      <c r="AMX105" s="10"/>
      <c r="AMY105" s="10"/>
      <c r="AMZ105" s="10"/>
      <c r="ANA105" s="10"/>
      <c r="ANB105" s="10"/>
      <c r="ANC105" s="10"/>
      <c r="AND105" s="10"/>
      <c r="ANE105" s="10"/>
      <c r="ANF105" s="10"/>
      <c r="ANG105" s="10"/>
      <c r="ANH105" s="10"/>
      <c r="ANI105" s="10"/>
      <c r="ANJ105" s="10"/>
      <c r="ANK105" s="10"/>
      <c r="ANL105" s="10"/>
      <c r="ANM105" s="10"/>
      <c r="ANN105" s="10"/>
      <c r="ANO105" s="10"/>
      <c r="ANP105" s="10"/>
      <c r="ANQ105" s="10"/>
      <c r="ANR105" s="10"/>
      <c r="ANS105" s="10"/>
      <c r="ANT105" s="10"/>
      <c r="ANU105" s="10"/>
      <c r="ANV105" s="10"/>
      <c r="ANW105" s="10"/>
      <c r="ANX105" s="10"/>
      <c r="ANY105" s="10"/>
      <c r="ANZ105" s="10"/>
      <c r="AOA105" s="10"/>
      <c r="AOB105" s="10"/>
      <c r="AOC105" s="10"/>
      <c r="AOD105" s="10"/>
      <c r="AOE105" s="10"/>
      <c r="AOF105" s="10"/>
      <c r="AOG105" s="10"/>
      <c r="AOH105" s="10"/>
      <c r="AOI105" s="10"/>
      <c r="AOJ105" s="10"/>
      <c r="AOK105" s="10"/>
      <c r="AOL105" s="10"/>
      <c r="AOM105" s="10"/>
      <c r="AON105" s="10"/>
      <c r="AOO105" s="10"/>
      <c r="AOP105" s="10"/>
      <c r="AOQ105" s="10"/>
      <c r="AOR105" s="10"/>
      <c r="AOS105" s="10"/>
      <c r="AOT105" s="10"/>
      <c r="AOU105" s="10"/>
      <c r="AOV105" s="10"/>
      <c r="AOW105" s="10"/>
      <c r="AOX105" s="10"/>
      <c r="AOY105" s="10"/>
      <c r="AOZ105" s="10"/>
      <c r="APA105" s="10"/>
      <c r="APB105" s="10"/>
      <c r="APC105" s="10"/>
      <c r="APD105" s="10"/>
      <c r="APE105" s="10"/>
      <c r="APF105" s="10"/>
      <c r="APG105" s="10"/>
      <c r="APH105" s="10"/>
      <c r="API105" s="10"/>
      <c r="APJ105" s="10"/>
      <c r="APK105" s="10"/>
      <c r="APL105" s="10"/>
      <c r="APM105" s="10"/>
      <c r="APN105" s="10"/>
      <c r="APO105" s="10"/>
      <c r="APP105" s="10"/>
      <c r="APQ105" s="10"/>
      <c r="APR105" s="10"/>
      <c r="APS105" s="10"/>
      <c r="APT105" s="10"/>
      <c r="APU105" s="10"/>
      <c r="APV105" s="10"/>
      <c r="APW105" s="10"/>
      <c r="APX105" s="10"/>
      <c r="APY105" s="10"/>
      <c r="APZ105" s="10"/>
      <c r="AQA105" s="10"/>
      <c r="AQB105" s="10"/>
      <c r="AQC105" s="10"/>
      <c r="AQD105" s="10"/>
      <c r="AQE105" s="10"/>
      <c r="AQF105" s="10"/>
      <c r="AQG105" s="10"/>
      <c r="AQH105" s="10"/>
      <c r="AQI105" s="10"/>
      <c r="AQJ105" s="10"/>
      <c r="AQK105" s="10"/>
      <c r="AQL105" s="10"/>
      <c r="AQM105" s="10"/>
      <c r="AQN105" s="10"/>
      <c r="AQO105" s="10"/>
      <c r="AQP105" s="10"/>
      <c r="AQQ105" s="10"/>
      <c r="AQR105" s="10"/>
      <c r="AQS105" s="10"/>
      <c r="AQT105" s="10"/>
      <c r="AQU105" s="10"/>
      <c r="AQV105" s="10"/>
      <c r="AQW105" s="10"/>
      <c r="AQX105" s="10"/>
      <c r="AQY105" s="10"/>
      <c r="AQZ105" s="10"/>
      <c r="ARA105" s="10"/>
      <c r="ARB105" s="10"/>
      <c r="ARC105" s="10"/>
      <c r="ARD105" s="10"/>
      <c r="ARE105" s="10"/>
      <c r="ARF105" s="10"/>
      <c r="ARG105" s="10"/>
      <c r="ARH105" s="10"/>
      <c r="ARI105" s="10"/>
      <c r="ARJ105" s="10"/>
      <c r="ARK105" s="10"/>
      <c r="ARL105" s="10"/>
      <c r="ARM105" s="10"/>
      <c r="ARN105" s="10"/>
      <c r="ARO105" s="10"/>
      <c r="ARP105" s="10"/>
      <c r="ARQ105" s="10"/>
      <c r="ARR105" s="10"/>
      <c r="ARS105" s="10"/>
      <c r="ART105" s="10"/>
      <c r="ARU105" s="10"/>
      <c r="ARV105" s="10"/>
      <c r="ARW105" s="10"/>
      <c r="ARX105" s="10"/>
      <c r="ARY105" s="10"/>
      <c r="ARZ105" s="10"/>
      <c r="ASA105" s="10"/>
      <c r="ASB105" s="10"/>
      <c r="ASC105" s="10"/>
      <c r="ASD105" s="10"/>
      <c r="ASE105" s="10"/>
      <c r="ASF105" s="10"/>
      <c r="ASG105" s="10"/>
      <c r="ASH105" s="10"/>
      <c r="ASI105" s="10"/>
      <c r="ASJ105" s="10"/>
      <c r="ASK105" s="10"/>
      <c r="ASL105" s="10"/>
      <c r="ASM105" s="10"/>
      <c r="ASN105" s="10"/>
      <c r="ASO105" s="10"/>
      <c r="ASP105" s="10"/>
      <c r="ASQ105" s="10"/>
      <c r="ASR105" s="10"/>
      <c r="ASS105" s="10"/>
      <c r="AST105" s="10"/>
      <c r="ASU105" s="10"/>
      <c r="ASV105" s="10"/>
      <c r="ASW105" s="10"/>
      <c r="ASX105" s="10"/>
      <c r="ASY105" s="10"/>
      <c r="ASZ105" s="10"/>
      <c r="ATA105" s="10"/>
      <c r="ATB105" s="10"/>
      <c r="ATC105" s="10"/>
      <c r="ATD105" s="10"/>
      <c r="ATE105" s="10"/>
      <c r="ATF105" s="10"/>
      <c r="ATG105" s="10"/>
      <c r="ATH105" s="10"/>
      <c r="ATI105" s="10"/>
      <c r="ATJ105" s="10"/>
      <c r="ATK105" s="10"/>
      <c r="ATL105" s="10"/>
      <c r="ATM105" s="10"/>
      <c r="ATN105" s="10"/>
      <c r="ATO105" s="10"/>
      <c r="ATP105" s="10"/>
      <c r="ATQ105" s="10"/>
      <c r="ATR105" s="10"/>
      <c r="ATS105" s="10"/>
      <c r="ATT105" s="10"/>
      <c r="ATU105" s="10"/>
      <c r="ATV105" s="10"/>
      <c r="ATW105" s="10"/>
      <c r="ATX105" s="10"/>
      <c r="ATY105" s="10"/>
      <c r="ATZ105" s="10"/>
      <c r="AUA105" s="10"/>
      <c r="AUB105" s="10"/>
      <c r="AUC105" s="10"/>
      <c r="AUD105" s="10"/>
      <c r="AUE105" s="10"/>
      <c r="AUF105" s="10"/>
      <c r="AUG105" s="10"/>
      <c r="AUH105" s="10"/>
      <c r="AUI105" s="10"/>
      <c r="AUJ105" s="10"/>
      <c r="AUK105" s="10"/>
      <c r="AUL105" s="10"/>
      <c r="AUM105" s="10"/>
      <c r="AUN105" s="10"/>
      <c r="AUO105" s="10"/>
      <c r="AUP105" s="10"/>
      <c r="AUQ105" s="10"/>
      <c r="AUR105" s="10"/>
      <c r="AUS105" s="10"/>
      <c r="AUT105" s="10"/>
      <c r="AUU105" s="10"/>
      <c r="AUV105" s="10"/>
      <c r="AUW105" s="10"/>
      <c r="AUX105" s="10"/>
      <c r="AUY105" s="10"/>
      <c r="AUZ105" s="10"/>
      <c r="AVA105" s="10"/>
      <c r="AVB105" s="10"/>
      <c r="AVC105" s="10"/>
      <c r="AVD105" s="10"/>
      <c r="AVE105" s="10"/>
      <c r="AVF105" s="10"/>
      <c r="AVG105" s="10"/>
      <c r="AVH105" s="10"/>
      <c r="AVI105" s="10"/>
      <c r="AVJ105" s="10"/>
      <c r="AVK105" s="10"/>
      <c r="AVL105" s="10"/>
      <c r="AVM105" s="10"/>
      <c r="AVN105" s="10"/>
      <c r="AVO105" s="10"/>
      <c r="AVP105" s="10"/>
      <c r="AVQ105" s="10"/>
      <c r="AVR105" s="10"/>
      <c r="AVS105" s="10"/>
      <c r="AVT105" s="10"/>
      <c r="AVU105" s="10"/>
      <c r="AVV105" s="10"/>
      <c r="AVW105" s="10"/>
      <c r="AVX105" s="10"/>
      <c r="AVY105" s="10"/>
      <c r="AVZ105" s="10"/>
      <c r="AWA105" s="10"/>
      <c r="AWB105" s="10"/>
      <c r="AWC105" s="10"/>
      <c r="AWD105" s="10"/>
      <c r="AWE105" s="10"/>
      <c r="AWF105" s="10"/>
      <c r="AWG105" s="10"/>
      <c r="AWH105" s="10"/>
      <c r="AWI105" s="10"/>
      <c r="AWJ105" s="10"/>
      <c r="AWK105" s="10"/>
      <c r="AWL105" s="10"/>
      <c r="AWM105" s="10"/>
      <c r="AWN105" s="10"/>
      <c r="AWO105" s="10"/>
      <c r="AWP105" s="10"/>
      <c r="AWQ105" s="10"/>
      <c r="AWR105" s="10"/>
      <c r="AWS105" s="10"/>
      <c r="AWT105" s="10"/>
      <c r="AWU105" s="10"/>
      <c r="AWV105" s="10"/>
      <c r="AWW105" s="10"/>
      <c r="AWX105" s="10"/>
      <c r="AWY105" s="10"/>
      <c r="AWZ105" s="10"/>
      <c r="AXA105" s="10"/>
      <c r="AXB105" s="10"/>
      <c r="AXC105" s="10"/>
      <c r="AXD105" s="10"/>
      <c r="AXE105" s="10"/>
      <c r="AXF105" s="10"/>
      <c r="AXG105" s="10"/>
      <c r="AXH105" s="10"/>
      <c r="AXI105" s="10"/>
      <c r="AXJ105" s="10"/>
      <c r="AXK105" s="10"/>
      <c r="AXL105" s="10"/>
      <c r="AXM105" s="10"/>
      <c r="AXN105" s="10"/>
      <c r="AXO105" s="10"/>
      <c r="AXP105" s="10"/>
      <c r="AXQ105" s="10"/>
      <c r="AXR105" s="10"/>
      <c r="AXS105" s="10"/>
      <c r="AXT105" s="10"/>
      <c r="AXU105" s="10"/>
      <c r="AXV105" s="10"/>
      <c r="AXW105" s="10"/>
      <c r="AXX105" s="10"/>
      <c r="AXY105" s="10"/>
      <c r="AXZ105" s="10"/>
      <c r="AYA105" s="10"/>
      <c r="AYB105" s="10"/>
      <c r="AYC105" s="10"/>
      <c r="AYD105" s="10"/>
      <c r="AYE105" s="10"/>
      <c r="AYF105" s="10"/>
      <c r="AYG105" s="10"/>
      <c r="AYH105" s="10"/>
      <c r="AYI105" s="10"/>
      <c r="AYJ105" s="10"/>
      <c r="AYK105" s="10"/>
      <c r="AYL105" s="10"/>
      <c r="AYM105" s="10"/>
      <c r="AYN105" s="10"/>
      <c r="AYO105" s="10"/>
      <c r="AYP105" s="10"/>
      <c r="AYQ105" s="10"/>
      <c r="AYR105" s="10"/>
      <c r="AYS105" s="10"/>
      <c r="AYT105" s="10"/>
      <c r="AYU105" s="10"/>
      <c r="AYV105" s="10"/>
      <c r="AYW105" s="10"/>
      <c r="AYX105" s="10"/>
      <c r="AYY105" s="10"/>
      <c r="AYZ105" s="10"/>
      <c r="AZA105" s="10"/>
      <c r="AZB105" s="10"/>
      <c r="AZC105" s="10"/>
      <c r="AZD105" s="10"/>
      <c r="AZE105" s="10"/>
      <c r="AZF105" s="10"/>
      <c r="AZG105" s="10"/>
      <c r="AZH105" s="10"/>
      <c r="AZI105" s="10"/>
      <c r="AZJ105" s="10"/>
      <c r="AZK105" s="10"/>
      <c r="AZL105" s="10"/>
      <c r="AZM105" s="10"/>
      <c r="AZN105" s="10"/>
      <c r="AZO105" s="10"/>
      <c r="AZP105" s="10"/>
      <c r="AZQ105" s="10"/>
      <c r="AZR105" s="10"/>
      <c r="AZS105" s="10"/>
      <c r="AZT105" s="10"/>
      <c r="AZU105" s="10"/>
      <c r="AZV105" s="10"/>
      <c r="AZW105" s="10"/>
      <c r="AZX105" s="10"/>
      <c r="AZY105" s="10"/>
      <c r="AZZ105" s="10"/>
      <c r="BAA105" s="10"/>
      <c r="BAB105" s="10"/>
      <c r="BAC105" s="10"/>
      <c r="BAD105" s="10"/>
      <c r="BAE105" s="10"/>
      <c r="BAF105" s="10"/>
      <c r="BAG105" s="10"/>
      <c r="BAH105" s="10"/>
      <c r="BAI105" s="10"/>
      <c r="BAJ105" s="10"/>
      <c r="BAK105" s="10"/>
      <c r="BAL105" s="10"/>
      <c r="BAM105" s="10"/>
      <c r="BAN105" s="10"/>
      <c r="BAO105" s="10"/>
      <c r="BAP105" s="10"/>
      <c r="BAQ105" s="10"/>
      <c r="BAR105" s="10"/>
      <c r="BAS105" s="10"/>
      <c r="BAT105" s="10"/>
      <c r="BAU105" s="10"/>
      <c r="BAV105" s="10"/>
      <c r="BAW105" s="10"/>
      <c r="BAX105" s="10"/>
      <c r="BAY105" s="10"/>
      <c r="BAZ105" s="10"/>
      <c r="BBA105" s="10"/>
      <c r="BBB105" s="10"/>
      <c r="BBC105" s="10"/>
      <c r="BBD105" s="10"/>
      <c r="BBE105" s="10"/>
      <c r="BBF105" s="10"/>
      <c r="BBG105" s="10"/>
      <c r="BBH105" s="10"/>
      <c r="BBI105" s="10"/>
      <c r="BBJ105" s="10"/>
      <c r="BBK105" s="10"/>
      <c r="BBL105" s="10"/>
      <c r="BBM105" s="10"/>
      <c r="BBN105" s="10"/>
      <c r="BBO105" s="10"/>
      <c r="BBP105" s="10"/>
      <c r="BBQ105" s="10"/>
      <c r="BBR105" s="10"/>
      <c r="BBS105" s="10"/>
      <c r="BBT105" s="10"/>
      <c r="BBU105" s="10"/>
      <c r="BBV105" s="10"/>
      <c r="BBW105" s="10"/>
      <c r="BBX105" s="10"/>
      <c r="BBY105" s="10"/>
      <c r="BBZ105" s="10"/>
      <c r="BCA105" s="10"/>
      <c r="BCB105" s="10"/>
      <c r="BCC105" s="10"/>
      <c r="BCD105" s="10"/>
      <c r="BCE105" s="10"/>
      <c r="BCF105" s="10"/>
      <c r="BCG105" s="10"/>
      <c r="BCH105" s="10"/>
      <c r="BCI105" s="10"/>
      <c r="BCJ105" s="10"/>
      <c r="BCK105" s="10"/>
      <c r="BCL105" s="10"/>
      <c r="BCM105" s="10"/>
      <c r="BCN105" s="10"/>
      <c r="BCO105" s="10"/>
      <c r="BCP105" s="10"/>
      <c r="BCQ105" s="10"/>
      <c r="BCR105" s="10"/>
      <c r="BCS105" s="10"/>
      <c r="BCT105" s="10"/>
      <c r="BCU105" s="10"/>
      <c r="BCV105" s="10"/>
      <c r="BCW105" s="10"/>
      <c r="BCX105" s="10"/>
      <c r="BCY105" s="10"/>
      <c r="BCZ105" s="10"/>
      <c r="BDA105" s="10"/>
      <c r="BDB105" s="10"/>
      <c r="BDC105" s="10"/>
      <c r="BDD105" s="10"/>
      <c r="BDE105" s="10"/>
      <c r="BDF105" s="10"/>
      <c r="BDG105" s="10"/>
      <c r="BDH105" s="10"/>
      <c r="BDI105" s="10"/>
      <c r="BDJ105" s="10"/>
      <c r="BDK105" s="10"/>
      <c r="BDL105" s="10"/>
      <c r="BDM105" s="10"/>
      <c r="BDN105" s="10"/>
      <c r="BDO105" s="10"/>
      <c r="BDP105" s="10"/>
      <c r="BDQ105" s="10"/>
      <c r="BDR105" s="10"/>
      <c r="BDS105" s="10"/>
      <c r="BDT105" s="10"/>
      <c r="BDU105" s="10"/>
      <c r="BDV105" s="10"/>
      <c r="BDW105" s="10"/>
      <c r="BDX105" s="10"/>
      <c r="BDY105" s="10"/>
      <c r="BDZ105" s="10"/>
      <c r="BEA105" s="10"/>
      <c r="BEB105" s="10"/>
      <c r="BEC105" s="10"/>
      <c r="BED105" s="10"/>
      <c r="BEE105" s="10"/>
      <c r="BEF105" s="10"/>
      <c r="BEG105" s="10"/>
      <c r="BEH105" s="10"/>
      <c r="BEI105" s="10"/>
      <c r="BEJ105" s="10"/>
      <c r="BEK105" s="10"/>
      <c r="BEL105" s="10"/>
      <c r="BEM105" s="10"/>
      <c r="BEN105" s="10"/>
      <c r="BEO105" s="10"/>
      <c r="BEP105" s="10"/>
      <c r="BEQ105" s="10"/>
      <c r="BER105" s="10"/>
      <c r="BES105" s="10"/>
      <c r="BET105" s="10"/>
      <c r="BEU105" s="10"/>
      <c r="BEV105" s="10"/>
      <c r="BEW105" s="10"/>
      <c r="BEX105" s="10"/>
      <c r="BEY105" s="10"/>
      <c r="BEZ105" s="10"/>
      <c r="BFA105" s="10"/>
      <c r="BFB105" s="10"/>
      <c r="BFC105" s="10"/>
      <c r="BFD105" s="10"/>
      <c r="BFE105" s="10"/>
      <c r="BFF105" s="10"/>
      <c r="BFG105" s="10"/>
      <c r="BFH105" s="10"/>
      <c r="BFI105" s="10"/>
      <c r="BFJ105" s="10"/>
      <c r="BFK105" s="10"/>
      <c r="BFL105" s="10"/>
      <c r="BFM105" s="10"/>
      <c r="BFN105" s="10"/>
      <c r="BFO105" s="10"/>
      <c r="BFP105" s="10"/>
      <c r="BFQ105" s="10"/>
      <c r="BFR105" s="10"/>
      <c r="BFS105" s="10"/>
      <c r="BFT105" s="10"/>
      <c r="BFU105" s="10"/>
      <c r="BFV105" s="10"/>
      <c r="BFW105" s="10"/>
      <c r="BFX105" s="10"/>
      <c r="BFY105" s="10"/>
      <c r="BFZ105" s="10"/>
      <c r="BGA105" s="10"/>
      <c r="BGB105" s="10"/>
      <c r="BGC105" s="10"/>
      <c r="BGD105" s="10"/>
      <c r="BGE105" s="10"/>
      <c r="BGF105" s="10"/>
      <c r="BGG105" s="10"/>
      <c r="BGH105" s="10"/>
      <c r="BGI105" s="10"/>
      <c r="BGJ105" s="10"/>
      <c r="BGK105" s="10"/>
      <c r="BGL105" s="10"/>
      <c r="BGM105" s="10"/>
      <c r="BGN105" s="10"/>
      <c r="BGO105" s="10"/>
      <c r="BGP105" s="10"/>
      <c r="BGQ105" s="10"/>
      <c r="BGR105" s="10"/>
      <c r="BGS105" s="10"/>
      <c r="BGT105" s="10"/>
      <c r="BGU105" s="10"/>
      <c r="BGV105" s="10"/>
      <c r="BGW105" s="10"/>
      <c r="BGX105" s="10"/>
      <c r="BGY105" s="10"/>
      <c r="BGZ105" s="10"/>
      <c r="BHA105" s="10"/>
      <c r="BHB105" s="10"/>
      <c r="BHC105" s="10"/>
      <c r="BHD105" s="10"/>
      <c r="BHE105" s="10"/>
      <c r="BHF105" s="10"/>
      <c r="BHG105" s="10"/>
      <c r="BHH105" s="10"/>
      <c r="BHI105" s="10"/>
      <c r="BHJ105" s="10"/>
      <c r="BHK105" s="10"/>
      <c r="BHL105" s="10"/>
      <c r="BHM105" s="10"/>
      <c r="BHN105" s="10"/>
      <c r="BHO105" s="10"/>
      <c r="BHP105" s="10"/>
      <c r="BHQ105" s="10"/>
      <c r="BHR105" s="10"/>
      <c r="BHS105" s="10"/>
      <c r="BHT105" s="10"/>
      <c r="BHU105" s="10"/>
      <c r="BHV105" s="10"/>
      <c r="BHW105" s="10"/>
      <c r="BHX105" s="10"/>
      <c r="BHY105" s="10"/>
      <c r="BHZ105" s="10"/>
      <c r="BIA105" s="10"/>
      <c r="BIB105" s="10"/>
      <c r="BIC105" s="10"/>
      <c r="BID105" s="10"/>
      <c r="BIE105" s="10"/>
      <c r="BIF105" s="10"/>
      <c r="BIG105" s="10"/>
      <c r="BIH105" s="10"/>
      <c r="BII105" s="10"/>
      <c r="BIJ105" s="10"/>
      <c r="BIK105" s="10"/>
      <c r="BIL105" s="10"/>
      <c r="BIM105" s="10"/>
      <c r="BIN105" s="10"/>
      <c r="BIO105" s="10"/>
      <c r="BIP105" s="10"/>
      <c r="BIQ105" s="10"/>
      <c r="BIR105" s="10"/>
      <c r="BIS105" s="10"/>
      <c r="BIT105" s="10"/>
      <c r="BIU105" s="10"/>
      <c r="BIV105" s="10"/>
      <c r="BIW105" s="10"/>
      <c r="BIX105" s="10"/>
      <c r="BIY105" s="10"/>
      <c r="BIZ105" s="10"/>
      <c r="BJA105" s="10"/>
      <c r="BJB105" s="10"/>
      <c r="BJC105" s="10"/>
      <c r="BJD105" s="10"/>
      <c r="BJE105" s="10"/>
      <c r="BJF105" s="10"/>
      <c r="BJG105" s="10"/>
      <c r="BJH105" s="10"/>
      <c r="BJI105" s="10"/>
      <c r="BJJ105" s="10"/>
      <c r="BJK105" s="10"/>
      <c r="BJL105" s="10"/>
      <c r="BJM105" s="10"/>
      <c r="BJN105" s="10"/>
      <c r="BJO105" s="10"/>
      <c r="BJP105" s="10"/>
      <c r="BJQ105" s="10"/>
      <c r="BJR105" s="10"/>
      <c r="BJS105" s="10"/>
      <c r="BJT105" s="10"/>
      <c r="BJU105" s="10"/>
      <c r="BJV105" s="10"/>
      <c r="BJW105" s="10"/>
      <c r="BJX105" s="10"/>
      <c r="BJY105" s="10"/>
      <c r="BJZ105" s="10"/>
      <c r="BKA105" s="10"/>
      <c r="BKB105" s="10"/>
      <c r="BKC105" s="10"/>
      <c r="BKD105" s="10"/>
      <c r="BKE105" s="10"/>
      <c r="BKF105" s="10"/>
      <c r="BKG105" s="10"/>
      <c r="BKH105" s="10"/>
      <c r="BKI105" s="10"/>
      <c r="BKJ105" s="10"/>
      <c r="BKK105" s="10"/>
      <c r="BKL105" s="10"/>
      <c r="BKM105" s="10"/>
      <c r="BKN105" s="10"/>
      <c r="BKO105" s="10"/>
      <c r="BKP105" s="10"/>
      <c r="BKQ105" s="10"/>
      <c r="BKR105" s="10"/>
      <c r="BKS105" s="10"/>
      <c r="BKT105" s="10"/>
      <c r="BKU105" s="10"/>
      <c r="BKV105" s="10"/>
      <c r="BKW105" s="10"/>
      <c r="BKX105" s="10"/>
      <c r="BKY105" s="10"/>
      <c r="BKZ105" s="10"/>
      <c r="BLA105" s="10"/>
      <c r="BLB105" s="10"/>
      <c r="BLC105" s="10"/>
      <c r="BLD105" s="10"/>
      <c r="BLE105" s="10"/>
      <c r="BLF105" s="10"/>
      <c r="BLG105" s="10"/>
      <c r="BLH105" s="10"/>
      <c r="BLI105" s="10"/>
      <c r="BLJ105" s="10"/>
      <c r="BLK105" s="10"/>
      <c r="BLL105" s="10"/>
      <c r="BLM105" s="10"/>
      <c r="BLN105" s="10"/>
      <c r="BLO105" s="10"/>
      <c r="BLP105" s="10"/>
      <c r="BLQ105" s="10"/>
      <c r="BLR105" s="10"/>
      <c r="BLS105" s="10"/>
      <c r="BLT105" s="10"/>
      <c r="BLU105" s="10"/>
      <c r="BLV105" s="10"/>
      <c r="BLW105" s="10"/>
      <c r="BLX105" s="10"/>
      <c r="BLY105" s="10"/>
      <c r="BLZ105" s="10"/>
      <c r="BMA105" s="10"/>
      <c r="BMB105" s="10"/>
      <c r="BMC105" s="10"/>
      <c r="BMD105" s="10"/>
      <c r="BME105" s="10"/>
      <c r="BMF105" s="10"/>
      <c r="BMG105" s="10"/>
      <c r="BMH105" s="10"/>
      <c r="BMI105" s="10"/>
      <c r="BMJ105" s="10"/>
      <c r="BMK105" s="10"/>
      <c r="BML105" s="10"/>
      <c r="BMM105" s="10"/>
      <c r="BMN105" s="10"/>
      <c r="BMO105" s="10"/>
      <c r="BMP105" s="10"/>
      <c r="BMQ105" s="10"/>
      <c r="BMR105" s="10"/>
      <c r="BMS105" s="10"/>
      <c r="BMT105" s="10"/>
      <c r="BMU105" s="10"/>
      <c r="BMV105" s="10"/>
      <c r="BMW105" s="10"/>
      <c r="BMX105" s="10"/>
      <c r="BMY105" s="10"/>
      <c r="BMZ105" s="10"/>
      <c r="BNA105" s="10"/>
      <c r="BNB105" s="10"/>
      <c r="BNC105" s="10"/>
      <c r="BND105" s="10"/>
      <c r="BNE105" s="10"/>
      <c r="BNF105" s="10"/>
      <c r="BNG105" s="10"/>
      <c r="BNH105" s="10"/>
      <c r="BNI105" s="10"/>
      <c r="BNJ105" s="10"/>
      <c r="BNK105" s="10"/>
      <c r="BNL105" s="10"/>
      <c r="BNM105" s="10"/>
      <c r="BNN105" s="10"/>
      <c r="BNO105" s="10"/>
      <c r="BNP105" s="10"/>
      <c r="BNQ105" s="10"/>
      <c r="BNR105" s="10"/>
      <c r="BNS105" s="10"/>
      <c r="BNT105" s="10"/>
      <c r="BNU105" s="10"/>
      <c r="BNV105" s="10"/>
      <c r="BNW105" s="10"/>
      <c r="BNX105" s="10"/>
      <c r="BNY105" s="10"/>
      <c r="BNZ105" s="10"/>
      <c r="BOA105" s="10"/>
      <c r="BOB105" s="10"/>
      <c r="BOC105" s="10"/>
      <c r="BOD105" s="10"/>
      <c r="BOE105" s="10"/>
      <c r="BOF105" s="10"/>
      <c r="BOG105" s="10"/>
      <c r="BOH105" s="10"/>
      <c r="BOI105" s="10"/>
      <c r="BOJ105" s="10"/>
      <c r="BOK105" s="10"/>
      <c r="BOL105" s="10"/>
      <c r="BOM105" s="10"/>
      <c r="BON105" s="10"/>
      <c r="BOO105" s="10"/>
      <c r="BOP105" s="10"/>
      <c r="BOQ105" s="10"/>
      <c r="BOR105" s="10"/>
      <c r="BOS105" s="10"/>
      <c r="BOT105" s="10"/>
      <c r="BOU105" s="10"/>
      <c r="BOV105" s="10"/>
      <c r="BOW105" s="10"/>
      <c r="BOX105" s="10"/>
      <c r="BOY105" s="10"/>
      <c r="BOZ105" s="10"/>
      <c r="BPA105" s="10"/>
      <c r="BPB105" s="10"/>
      <c r="BPC105" s="10"/>
      <c r="BPD105" s="10"/>
      <c r="BPE105" s="10"/>
      <c r="BPF105" s="10"/>
      <c r="BPG105" s="10"/>
      <c r="BPH105" s="10"/>
      <c r="BPI105" s="10"/>
      <c r="BPJ105" s="10"/>
      <c r="BPK105" s="10"/>
      <c r="BPL105" s="10"/>
      <c r="BPM105" s="10"/>
      <c r="BPN105" s="10"/>
      <c r="BPO105" s="10"/>
      <c r="BPP105" s="10"/>
      <c r="BPQ105" s="10"/>
      <c r="BPR105" s="10"/>
      <c r="BPS105" s="10"/>
      <c r="BPT105" s="10"/>
      <c r="BPU105" s="10"/>
      <c r="BPV105" s="10"/>
      <c r="BPW105" s="10"/>
      <c r="BPX105" s="10"/>
      <c r="BPY105" s="10"/>
      <c r="BPZ105" s="10"/>
      <c r="BQA105" s="10"/>
      <c r="BQB105" s="10"/>
      <c r="BQC105" s="10"/>
      <c r="BQD105" s="10"/>
      <c r="BQE105" s="10"/>
      <c r="BQF105" s="10"/>
      <c r="BQG105" s="10"/>
      <c r="BQH105" s="10"/>
      <c r="BQI105" s="10"/>
      <c r="BQJ105" s="10"/>
      <c r="BQK105" s="10"/>
      <c r="BQL105" s="10"/>
      <c r="BQM105" s="10"/>
      <c r="BQN105" s="10"/>
      <c r="BQO105" s="10"/>
      <c r="BQP105" s="10"/>
      <c r="BQQ105" s="10"/>
      <c r="BQR105" s="10"/>
      <c r="BQS105" s="10"/>
      <c r="BQT105" s="10"/>
      <c r="BQU105" s="10"/>
      <c r="BQV105" s="10"/>
      <c r="BQW105" s="10"/>
      <c r="BQX105" s="10"/>
      <c r="BQY105" s="10"/>
      <c r="BQZ105" s="10"/>
      <c r="BRA105" s="10"/>
      <c r="BRB105" s="10"/>
      <c r="BRC105" s="10"/>
      <c r="BRD105" s="10"/>
      <c r="BRE105" s="10"/>
      <c r="BRF105" s="10"/>
      <c r="BRG105" s="10"/>
      <c r="BRH105" s="10"/>
      <c r="BRI105" s="10"/>
      <c r="BRJ105" s="10"/>
      <c r="BRK105" s="10"/>
      <c r="BRL105" s="10"/>
      <c r="BRM105" s="10"/>
      <c r="BRN105" s="10"/>
      <c r="BRO105" s="10"/>
      <c r="BRP105" s="10"/>
      <c r="BRQ105" s="10"/>
      <c r="BRR105" s="10"/>
      <c r="BRS105" s="10"/>
      <c r="BRT105" s="10"/>
      <c r="BRU105" s="10"/>
      <c r="BRV105" s="10"/>
      <c r="BRW105" s="10"/>
      <c r="BRX105" s="10"/>
      <c r="BRY105" s="10"/>
      <c r="BRZ105" s="10"/>
      <c r="BSA105" s="10"/>
      <c r="BSB105" s="10"/>
      <c r="BSC105" s="10"/>
      <c r="BSD105" s="10"/>
      <c r="BSE105" s="10"/>
      <c r="BSF105" s="10"/>
      <c r="BSG105" s="10"/>
      <c r="BSH105" s="10"/>
      <c r="BSI105" s="10"/>
      <c r="BSJ105" s="10"/>
      <c r="BSK105" s="10"/>
      <c r="BSL105" s="10"/>
      <c r="BSM105" s="10"/>
      <c r="BSN105" s="10"/>
      <c r="BSO105" s="10"/>
      <c r="BSP105" s="10"/>
      <c r="BSQ105" s="10"/>
      <c r="BSR105" s="10"/>
      <c r="BSS105" s="10"/>
      <c r="BST105" s="10"/>
      <c r="BSU105" s="10"/>
      <c r="BSV105" s="10"/>
      <c r="BSW105" s="10"/>
      <c r="BSX105" s="10"/>
      <c r="BSY105" s="10"/>
      <c r="BSZ105" s="10"/>
      <c r="BTA105" s="10"/>
      <c r="BTB105" s="10"/>
      <c r="BTC105" s="10"/>
      <c r="BTD105" s="10"/>
      <c r="BTE105" s="10"/>
      <c r="BTF105" s="10"/>
      <c r="BTG105" s="10"/>
      <c r="BTH105" s="10"/>
      <c r="BTI105" s="10"/>
      <c r="BTJ105" s="10"/>
      <c r="BTK105" s="10"/>
      <c r="BTL105" s="10"/>
      <c r="BTM105" s="10"/>
      <c r="BTN105" s="10"/>
      <c r="BTO105" s="10"/>
      <c r="BTP105" s="10"/>
      <c r="BTQ105" s="10"/>
      <c r="BTR105" s="10"/>
      <c r="BTS105" s="10"/>
      <c r="BTT105" s="10"/>
      <c r="BTU105" s="10"/>
      <c r="BTV105" s="10"/>
      <c r="BTW105" s="10"/>
      <c r="BTX105" s="10"/>
      <c r="BTY105" s="10"/>
      <c r="BTZ105" s="10"/>
      <c r="BUA105" s="10"/>
      <c r="BUB105" s="10"/>
      <c r="BUC105" s="10"/>
      <c r="BUD105" s="10"/>
      <c r="BUE105" s="10"/>
      <c r="BUF105" s="10"/>
      <c r="BUG105" s="10"/>
      <c r="BUH105" s="10"/>
      <c r="BUI105" s="10"/>
      <c r="BUJ105" s="10"/>
      <c r="BUK105" s="10"/>
      <c r="BUL105" s="10"/>
      <c r="BUM105" s="10"/>
      <c r="BUN105" s="10"/>
      <c r="BUO105" s="10"/>
      <c r="BUP105" s="10"/>
      <c r="BUQ105" s="10"/>
      <c r="BUR105" s="10"/>
      <c r="BUS105" s="10"/>
      <c r="BUT105" s="10"/>
      <c r="BUU105" s="10"/>
      <c r="BUV105" s="10"/>
      <c r="BUW105" s="10"/>
      <c r="BUX105" s="10"/>
      <c r="BUY105" s="10"/>
      <c r="BUZ105" s="10"/>
      <c r="BVA105" s="10"/>
      <c r="BVB105" s="10"/>
      <c r="BVC105" s="10"/>
      <c r="BVD105" s="10"/>
      <c r="BVE105" s="10"/>
      <c r="BVF105" s="10"/>
      <c r="BVG105" s="10"/>
      <c r="BVH105" s="10"/>
      <c r="BVI105" s="10"/>
      <c r="BVJ105" s="10"/>
      <c r="BVK105" s="10"/>
      <c r="BVL105" s="10"/>
      <c r="BVM105" s="10"/>
      <c r="BVN105" s="10"/>
      <c r="BVO105" s="10"/>
      <c r="BVP105" s="10"/>
      <c r="BVQ105" s="10"/>
      <c r="BVR105" s="10"/>
      <c r="BVS105" s="10"/>
      <c r="BVT105" s="10"/>
      <c r="BVU105" s="10"/>
      <c r="BVV105" s="10"/>
      <c r="BVW105" s="10"/>
      <c r="BVX105" s="10"/>
      <c r="BVY105" s="10"/>
      <c r="BVZ105" s="10"/>
      <c r="BWA105" s="10"/>
      <c r="BWB105" s="10"/>
      <c r="BWC105" s="10"/>
      <c r="BWD105" s="10"/>
      <c r="BWE105" s="10"/>
      <c r="BWF105" s="10"/>
      <c r="BWG105" s="10"/>
      <c r="BWH105" s="10"/>
      <c r="BWI105" s="10"/>
      <c r="BWJ105" s="10"/>
      <c r="BWK105" s="10"/>
      <c r="BWL105" s="10"/>
      <c r="BWM105" s="10"/>
      <c r="BWN105" s="10"/>
      <c r="BWO105" s="10"/>
      <c r="BWP105" s="10"/>
      <c r="BWQ105" s="10"/>
      <c r="BWR105" s="10"/>
      <c r="BWS105" s="10"/>
      <c r="BWT105" s="10"/>
      <c r="BWU105" s="10"/>
      <c r="BWV105" s="10"/>
      <c r="BWW105" s="10"/>
      <c r="BWX105" s="10"/>
      <c r="BWY105" s="10"/>
      <c r="BWZ105" s="10"/>
      <c r="BXA105" s="10"/>
      <c r="BXB105" s="10"/>
      <c r="BXC105" s="10"/>
      <c r="BXD105" s="10"/>
      <c r="BXE105" s="10"/>
      <c r="BXF105" s="10"/>
      <c r="BXG105" s="10"/>
      <c r="BXH105" s="10"/>
      <c r="BXI105" s="10"/>
      <c r="BXJ105" s="10"/>
      <c r="BXK105" s="10"/>
      <c r="BXL105" s="10"/>
      <c r="BXM105" s="10"/>
      <c r="BXN105" s="10"/>
      <c r="BXO105" s="10"/>
      <c r="BXP105" s="10"/>
      <c r="BXQ105" s="10"/>
      <c r="BXR105" s="10"/>
      <c r="BXS105" s="10"/>
      <c r="BXT105" s="10"/>
      <c r="BXU105" s="10"/>
      <c r="BXV105" s="10"/>
      <c r="BXW105" s="10"/>
      <c r="BXX105" s="10"/>
      <c r="BXY105" s="10"/>
      <c r="BXZ105" s="10"/>
      <c r="BYA105" s="10"/>
      <c r="BYB105" s="10"/>
      <c r="BYC105" s="10"/>
      <c r="BYD105" s="10"/>
      <c r="BYE105" s="10"/>
      <c r="BYF105" s="10"/>
      <c r="BYG105" s="10"/>
      <c r="BYH105" s="10"/>
      <c r="BYI105" s="10"/>
      <c r="BYJ105" s="10"/>
      <c r="BYK105" s="10"/>
      <c r="BYL105" s="10"/>
      <c r="BYM105" s="10"/>
      <c r="BYN105" s="10"/>
      <c r="BYO105" s="10"/>
      <c r="BYP105" s="10"/>
      <c r="BYQ105" s="10"/>
      <c r="BYR105" s="10"/>
      <c r="BYS105" s="10"/>
      <c r="BYT105" s="10"/>
      <c r="BYU105" s="10"/>
      <c r="BYV105" s="10"/>
      <c r="BYW105" s="10"/>
      <c r="BYX105" s="10"/>
      <c r="BYY105" s="10"/>
      <c r="BYZ105" s="10"/>
      <c r="BZA105" s="10"/>
      <c r="BZB105" s="10"/>
      <c r="BZC105" s="10"/>
      <c r="BZD105" s="10"/>
      <c r="BZE105" s="10"/>
      <c r="BZF105" s="10"/>
      <c r="BZG105" s="10"/>
      <c r="BZH105" s="10"/>
      <c r="BZI105" s="10"/>
      <c r="BZJ105" s="10"/>
      <c r="BZK105" s="10"/>
      <c r="BZL105" s="10"/>
      <c r="BZM105" s="10"/>
      <c r="BZN105" s="10"/>
      <c r="BZO105" s="10"/>
      <c r="BZP105" s="10"/>
      <c r="BZQ105" s="10"/>
      <c r="BZR105" s="10"/>
      <c r="BZS105" s="10"/>
      <c r="BZT105" s="10"/>
      <c r="BZU105" s="10"/>
      <c r="BZV105" s="10"/>
      <c r="BZW105" s="10"/>
      <c r="BZX105" s="10"/>
      <c r="BZY105" s="10"/>
      <c r="BZZ105" s="10"/>
      <c r="CAA105" s="10"/>
      <c r="CAB105" s="10"/>
      <c r="CAC105" s="10"/>
      <c r="CAD105" s="10"/>
      <c r="CAE105" s="10"/>
      <c r="CAF105" s="10"/>
      <c r="CAG105" s="10"/>
      <c r="CAH105" s="10"/>
      <c r="CAI105" s="10"/>
      <c r="CAJ105" s="10"/>
      <c r="CAK105" s="10"/>
      <c r="CAL105" s="10"/>
      <c r="CAM105" s="10"/>
      <c r="CAN105" s="10"/>
      <c r="CAO105" s="10"/>
      <c r="CAP105" s="10"/>
      <c r="CAQ105" s="10"/>
      <c r="CAR105" s="10"/>
      <c r="CAS105" s="10"/>
      <c r="CAT105" s="10"/>
      <c r="CAU105" s="10"/>
      <c r="CAV105" s="10"/>
      <c r="CAW105" s="10"/>
      <c r="CAX105" s="10"/>
      <c r="CAY105" s="10"/>
      <c r="CAZ105" s="10"/>
      <c r="CBA105" s="10"/>
      <c r="CBB105" s="10"/>
      <c r="CBC105" s="10"/>
      <c r="CBD105" s="10"/>
      <c r="CBE105" s="10"/>
      <c r="CBF105" s="10"/>
      <c r="CBG105" s="10"/>
      <c r="CBH105" s="10"/>
      <c r="CBI105" s="10"/>
      <c r="CBJ105" s="10"/>
      <c r="CBK105" s="10"/>
      <c r="CBL105" s="10"/>
      <c r="CBM105" s="10"/>
      <c r="CBN105" s="10"/>
      <c r="CBO105" s="10"/>
      <c r="CBP105" s="10"/>
      <c r="CBQ105" s="10"/>
      <c r="CBR105" s="10"/>
      <c r="CBS105" s="10"/>
      <c r="CBT105" s="10"/>
      <c r="CBU105" s="10"/>
      <c r="CBV105" s="10"/>
      <c r="CBW105" s="10"/>
      <c r="CBX105" s="10"/>
      <c r="CBY105" s="10"/>
      <c r="CBZ105" s="10"/>
      <c r="CCA105" s="10"/>
      <c r="CCB105" s="10"/>
      <c r="CCC105" s="10"/>
      <c r="CCD105" s="10"/>
      <c r="CCE105" s="10"/>
      <c r="CCF105" s="10"/>
      <c r="CCG105" s="10"/>
      <c r="CCH105" s="10"/>
      <c r="CCI105" s="10"/>
      <c r="CCJ105" s="10"/>
      <c r="CCK105" s="10"/>
      <c r="CCL105" s="10"/>
      <c r="CCM105" s="10"/>
      <c r="CCN105" s="10"/>
      <c r="CCO105" s="10"/>
      <c r="CCP105" s="10"/>
      <c r="CCQ105" s="10"/>
      <c r="CCR105" s="10"/>
      <c r="CCS105" s="10"/>
      <c r="CCT105" s="10"/>
      <c r="CCU105" s="10"/>
      <c r="CCV105" s="10"/>
      <c r="CCW105" s="10"/>
      <c r="CCX105" s="10"/>
      <c r="CCY105" s="10"/>
      <c r="CCZ105" s="10"/>
      <c r="CDA105" s="10"/>
      <c r="CDB105" s="10"/>
      <c r="CDC105" s="10"/>
      <c r="CDD105" s="10"/>
      <c r="CDE105" s="10"/>
      <c r="CDF105" s="10"/>
      <c r="CDG105" s="10"/>
      <c r="CDH105" s="10"/>
      <c r="CDI105" s="10"/>
      <c r="CDJ105" s="10"/>
      <c r="CDK105" s="10"/>
      <c r="CDL105" s="10"/>
      <c r="CDM105" s="10"/>
      <c r="CDN105" s="10"/>
      <c r="CDO105" s="10"/>
      <c r="CDP105" s="10"/>
      <c r="CDQ105" s="10"/>
      <c r="CDR105" s="10"/>
      <c r="CDS105" s="10"/>
      <c r="CDT105" s="10"/>
      <c r="CDU105" s="10"/>
      <c r="CDV105" s="10"/>
      <c r="CDW105" s="10"/>
      <c r="CDX105" s="10"/>
      <c r="CDY105" s="10"/>
      <c r="CDZ105" s="10"/>
      <c r="CEA105" s="10"/>
      <c r="CEB105" s="10"/>
      <c r="CEC105" s="10"/>
      <c r="CED105" s="10"/>
      <c r="CEE105" s="10"/>
      <c r="CEF105" s="10"/>
      <c r="CEG105" s="10"/>
      <c r="CEH105" s="10"/>
      <c r="CEI105" s="10"/>
      <c r="CEJ105" s="10"/>
      <c r="CEK105" s="10"/>
      <c r="CEL105" s="10"/>
      <c r="CEM105" s="10"/>
      <c r="CEN105" s="10"/>
      <c r="CEO105" s="10"/>
      <c r="CEP105" s="10"/>
      <c r="CEQ105" s="10"/>
      <c r="CER105" s="10"/>
      <c r="CES105" s="10"/>
      <c r="CET105" s="10"/>
      <c r="CEU105" s="10"/>
      <c r="CEV105" s="10"/>
      <c r="CEW105" s="10"/>
      <c r="CEX105" s="10"/>
      <c r="CEY105" s="10"/>
      <c r="CEZ105" s="10"/>
      <c r="CFA105" s="10"/>
      <c r="CFB105" s="10"/>
      <c r="CFC105" s="10"/>
      <c r="CFD105" s="10"/>
      <c r="CFE105" s="10"/>
      <c r="CFF105" s="10"/>
      <c r="CFG105" s="10"/>
      <c r="CFH105" s="10"/>
      <c r="CFI105" s="10"/>
      <c r="CFJ105" s="10"/>
      <c r="CFK105" s="10"/>
      <c r="CFL105" s="10"/>
      <c r="CFM105" s="10"/>
      <c r="CFN105" s="10"/>
      <c r="CFO105" s="10"/>
      <c r="CFP105" s="10"/>
      <c r="CFQ105" s="10"/>
      <c r="CFR105" s="10"/>
      <c r="CFS105" s="10"/>
      <c r="CFT105" s="10"/>
      <c r="CFU105" s="10"/>
      <c r="CFV105" s="10"/>
      <c r="CFW105" s="10"/>
      <c r="CFX105" s="10"/>
      <c r="CFY105" s="10"/>
      <c r="CFZ105" s="10"/>
      <c r="CGA105" s="10"/>
      <c r="CGB105" s="10"/>
      <c r="CGC105" s="10"/>
      <c r="CGD105" s="10"/>
      <c r="CGE105" s="10"/>
      <c r="CGF105" s="10"/>
      <c r="CGG105" s="10"/>
      <c r="CGH105" s="10"/>
      <c r="CGI105" s="10"/>
      <c r="CGJ105" s="10"/>
      <c r="CGK105" s="10"/>
      <c r="CGL105" s="10"/>
      <c r="CGM105" s="10"/>
      <c r="CGN105" s="10"/>
      <c r="CGO105" s="10"/>
      <c r="CGP105" s="10"/>
      <c r="CGQ105" s="10"/>
      <c r="CGR105" s="10"/>
      <c r="CGS105" s="10"/>
      <c r="CGT105" s="10"/>
      <c r="CGU105" s="10"/>
      <c r="CGV105" s="10"/>
      <c r="CGW105" s="10"/>
      <c r="CGX105" s="10"/>
      <c r="CGY105" s="10"/>
      <c r="CGZ105" s="10"/>
      <c r="CHA105" s="10"/>
      <c r="CHB105" s="10"/>
      <c r="CHC105" s="10"/>
      <c r="CHD105" s="10"/>
      <c r="CHE105" s="10"/>
      <c r="CHF105" s="10"/>
      <c r="CHG105" s="10"/>
      <c r="CHH105" s="10"/>
      <c r="CHI105" s="10"/>
      <c r="CHJ105" s="10"/>
      <c r="CHK105" s="10"/>
      <c r="CHL105" s="10"/>
      <c r="CHM105" s="10"/>
      <c r="CHN105" s="10"/>
      <c r="CHO105" s="10"/>
      <c r="CHP105" s="10"/>
      <c r="CHQ105" s="10"/>
      <c r="CHR105" s="10"/>
      <c r="CHS105" s="10"/>
      <c r="CHT105" s="10"/>
      <c r="CHU105" s="10"/>
      <c r="CHV105" s="10"/>
      <c r="CHW105" s="10"/>
      <c r="CHX105" s="10"/>
      <c r="CHY105" s="10"/>
      <c r="CHZ105" s="10"/>
      <c r="CIA105" s="10"/>
      <c r="CIB105" s="10"/>
      <c r="CIC105" s="10"/>
      <c r="CID105" s="10"/>
      <c r="CIE105" s="10"/>
      <c r="CIF105" s="10"/>
      <c r="CIG105" s="10"/>
      <c r="CIH105" s="10"/>
      <c r="CII105" s="10"/>
      <c r="CIJ105" s="10"/>
      <c r="CIK105" s="10"/>
      <c r="CIL105" s="10"/>
      <c r="CIM105" s="10"/>
      <c r="CIN105" s="10"/>
      <c r="CIO105" s="10"/>
      <c r="CIP105" s="10"/>
      <c r="CIQ105" s="10"/>
      <c r="CIR105" s="10"/>
      <c r="CIS105" s="10"/>
      <c r="CIT105" s="10"/>
      <c r="CIU105" s="10"/>
      <c r="CIV105" s="10"/>
      <c r="CIW105" s="10"/>
      <c r="CIX105" s="10"/>
      <c r="CIY105" s="10"/>
      <c r="CIZ105" s="10"/>
      <c r="CJA105" s="10"/>
      <c r="CJB105" s="10"/>
      <c r="CJC105" s="10"/>
      <c r="CJD105" s="10"/>
      <c r="CJE105" s="10"/>
      <c r="CJF105" s="10"/>
      <c r="CJG105" s="10"/>
      <c r="CJH105" s="10"/>
      <c r="CJI105" s="10"/>
      <c r="CJJ105" s="10"/>
      <c r="CJK105" s="10"/>
      <c r="CJL105" s="10"/>
      <c r="CJM105" s="10"/>
      <c r="CJN105" s="10"/>
      <c r="CJO105" s="10"/>
      <c r="CJP105" s="10"/>
      <c r="CJQ105" s="10"/>
      <c r="CJR105" s="10"/>
      <c r="CJS105" s="10"/>
      <c r="CJT105" s="10"/>
      <c r="CJU105" s="10"/>
      <c r="CJV105" s="10"/>
      <c r="CJW105" s="10"/>
      <c r="CJX105" s="10"/>
      <c r="CJY105" s="10"/>
      <c r="CJZ105" s="10"/>
      <c r="CKA105" s="10"/>
      <c r="CKB105" s="10"/>
      <c r="CKC105" s="10"/>
      <c r="CKD105" s="10"/>
      <c r="CKE105" s="10"/>
      <c r="CKF105" s="10"/>
      <c r="CKG105" s="10"/>
      <c r="CKH105" s="10"/>
      <c r="CKI105" s="10"/>
      <c r="CKJ105" s="10"/>
      <c r="CKK105" s="10"/>
      <c r="CKL105" s="10"/>
      <c r="CKM105" s="10"/>
      <c r="CKN105" s="10"/>
      <c r="CKO105" s="10"/>
      <c r="CKP105" s="10"/>
      <c r="CKQ105" s="10"/>
      <c r="CKR105" s="10"/>
      <c r="CKS105" s="10"/>
      <c r="CKT105" s="10"/>
      <c r="CKU105" s="10"/>
      <c r="CKV105" s="10"/>
      <c r="CKW105" s="10"/>
      <c r="CKX105" s="10"/>
      <c r="CKY105" s="10"/>
      <c r="CKZ105" s="10"/>
      <c r="CLA105" s="10"/>
      <c r="CLB105" s="10"/>
      <c r="CLC105" s="10"/>
      <c r="CLD105" s="10"/>
      <c r="CLE105" s="10"/>
      <c r="CLF105" s="10"/>
      <c r="CLG105" s="10"/>
      <c r="CLH105" s="10"/>
      <c r="CLI105" s="10"/>
      <c r="CLJ105" s="10"/>
      <c r="CLK105" s="10"/>
      <c r="CLL105" s="10"/>
      <c r="CLM105" s="10"/>
      <c r="CLN105" s="10"/>
      <c r="CLO105" s="10"/>
      <c r="CLP105" s="10"/>
      <c r="CLQ105" s="10"/>
      <c r="CLR105" s="10"/>
      <c r="CLS105" s="10"/>
      <c r="CLT105" s="10"/>
      <c r="CLU105" s="10"/>
      <c r="CLV105" s="10"/>
      <c r="CLW105" s="10"/>
      <c r="CLX105" s="10"/>
      <c r="CLY105" s="10"/>
      <c r="CLZ105" s="10"/>
      <c r="CMA105" s="10"/>
      <c r="CMB105" s="10"/>
      <c r="CMC105" s="10"/>
      <c r="CMD105" s="10"/>
      <c r="CME105" s="10"/>
      <c r="CMF105" s="10"/>
      <c r="CMG105" s="10"/>
      <c r="CMH105" s="10"/>
      <c r="CMI105" s="10"/>
      <c r="CMJ105" s="10"/>
      <c r="CMK105" s="10"/>
      <c r="CML105" s="10"/>
      <c r="CMM105" s="10"/>
      <c r="CMN105" s="10"/>
      <c r="CMO105" s="10"/>
      <c r="CMP105" s="10"/>
      <c r="CMQ105" s="10"/>
      <c r="CMR105" s="10"/>
      <c r="CMS105" s="10"/>
      <c r="CMT105" s="10"/>
      <c r="CMU105" s="10"/>
      <c r="CMV105" s="10"/>
      <c r="CMW105" s="10"/>
      <c r="CMX105" s="10"/>
      <c r="CMY105" s="10"/>
      <c r="CMZ105" s="10"/>
      <c r="CNA105" s="10"/>
      <c r="CNB105" s="10"/>
      <c r="CNC105" s="10"/>
      <c r="CND105" s="10"/>
      <c r="CNE105" s="10"/>
      <c r="CNF105" s="10"/>
      <c r="CNG105" s="10"/>
      <c r="CNH105" s="10"/>
      <c r="CNI105" s="10"/>
      <c r="CNJ105" s="10"/>
      <c r="CNK105" s="10"/>
      <c r="CNL105" s="10"/>
      <c r="CNM105" s="10"/>
      <c r="CNN105" s="10"/>
      <c r="CNO105" s="10"/>
      <c r="CNP105" s="10"/>
      <c r="CNQ105" s="10"/>
      <c r="CNR105" s="10"/>
      <c r="CNS105" s="10"/>
      <c r="CNT105" s="10"/>
      <c r="CNU105" s="10"/>
      <c r="CNV105" s="10"/>
      <c r="CNW105" s="10"/>
      <c r="CNX105" s="10"/>
      <c r="CNY105" s="10"/>
      <c r="CNZ105" s="10"/>
      <c r="COA105" s="10"/>
      <c r="COB105" s="10"/>
      <c r="COC105" s="10"/>
      <c r="COD105" s="10"/>
      <c r="COE105" s="10"/>
      <c r="COF105" s="10"/>
      <c r="COG105" s="10"/>
      <c r="COH105" s="10"/>
      <c r="COI105" s="10"/>
      <c r="COJ105" s="10"/>
      <c r="COK105" s="10"/>
      <c r="COL105" s="10"/>
      <c r="COM105" s="10"/>
      <c r="CON105" s="10"/>
      <c r="COO105" s="10"/>
      <c r="COP105" s="10"/>
      <c r="COQ105" s="10"/>
      <c r="COR105" s="10"/>
      <c r="COS105" s="10"/>
      <c r="COT105" s="10"/>
      <c r="COU105" s="10"/>
      <c r="COV105" s="10"/>
      <c r="COW105" s="10"/>
      <c r="COX105" s="10"/>
      <c r="COY105" s="10"/>
      <c r="COZ105" s="10"/>
      <c r="CPA105" s="10"/>
      <c r="CPB105" s="10"/>
      <c r="CPC105" s="10"/>
      <c r="CPD105" s="10"/>
      <c r="CPE105" s="10"/>
      <c r="CPF105" s="10"/>
      <c r="CPG105" s="10"/>
      <c r="CPH105" s="10"/>
      <c r="CPI105" s="10"/>
      <c r="CPJ105" s="10"/>
      <c r="CPK105" s="10"/>
      <c r="CPL105" s="10"/>
      <c r="CPM105" s="10"/>
      <c r="CPN105" s="10"/>
      <c r="CPO105" s="10"/>
      <c r="CPP105" s="10"/>
      <c r="CPQ105" s="10"/>
      <c r="CPR105" s="10"/>
      <c r="CPS105" s="10"/>
      <c r="CPT105" s="10"/>
      <c r="CPU105" s="10"/>
      <c r="CPV105" s="10"/>
      <c r="CPW105" s="10"/>
      <c r="CPX105" s="10"/>
      <c r="CPY105" s="10"/>
      <c r="CPZ105" s="10"/>
      <c r="CQA105" s="10"/>
      <c r="CQB105" s="10"/>
      <c r="CQC105" s="10"/>
      <c r="CQD105" s="10"/>
      <c r="CQE105" s="10"/>
      <c r="CQF105" s="10"/>
      <c r="CQG105" s="10"/>
      <c r="CQH105" s="10"/>
      <c r="CQI105" s="10"/>
      <c r="CQJ105" s="10"/>
      <c r="CQK105" s="10"/>
      <c r="CQL105" s="10"/>
      <c r="CQM105" s="10"/>
      <c r="CQN105" s="10"/>
      <c r="CQO105" s="10"/>
      <c r="CQP105" s="10"/>
      <c r="CQQ105" s="10"/>
      <c r="CQR105" s="10"/>
      <c r="CQS105" s="10"/>
      <c r="CQT105" s="10"/>
      <c r="CQU105" s="10"/>
      <c r="CQV105" s="10"/>
      <c r="CQW105" s="10"/>
      <c r="CQX105" s="10"/>
      <c r="CQY105" s="10"/>
      <c r="CQZ105" s="10"/>
      <c r="CRA105" s="10"/>
      <c r="CRB105" s="10"/>
      <c r="CRC105" s="10"/>
      <c r="CRD105" s="10"/>
      <c r="CRE105" s="10"/>
      <c r="CRF105" s="10"/>
      <c r="CRG105" s="10"/>
      <c r="CRH105" s="10"/>
      <c r="CRI105" s="10"/>
      <c r="CRJ105" s="10"/>
      <c r="CRK105" s="10"/>
      <c r="CRL105" s="10"/>
      <c r="CRM105" s="10"/>
      <c r="CRN105" s="10"/>
      <c r="CRO105" s="10"/>
      <c r="CRP105" s="10"/>
      <c r="CRQ105" s="10"/>
      <c r="CRR105" s="10"/>
      <c r="CRS105" s="10"/>
      <c r="CRT105" s="10"/>
      <c r="CRU105" s="10"/>
      <c r="CRV105" s="10"/>
      <c r="CRW105" s="10"/>
      <c r="CRX105" s="10"/>
      <c r="CRY105" s="10"/>
      <c r="CRZ105" s="10"/>
      <c r="CSA105" s="10"/>
      <c r="CSB105" s="10"/>
      <c r="CSC105" s="10"/>
      <c r="CSD105" s="10"/>
      <c r="CSE105" s="10"/>
      <c r="CSF105" s="10"/>
      <c r="CSG105" s="10"/>
      <c r="CSH105" s="10"/>
      <c r="CSI105" s="10"/>
      <c r="CSJ105" s="10"/>
      <c r="CSK105" s="10"/>
      <c r="CSL105" s="10"/>
      <c r="CSM105" s="10"/>
      <c r="CSN105" s="10"/>
      <c r="CSO105" s="10"/>
      <c r="CSP105" s="10"/>
      <c r="CSQ105" s="10"/>
      <c r="CSR105" s="10"/>
      <c r="CSS105" s="10"/>
      <c r="CST105" s="10"/>
      <c r="CSU105" s="10"/>
      <c r="CSV105" s="10"/>
      <c r="CSW105" s="10"/>
      <c r="CSX105" s="10"/>
      <c r="CSY105" s="10"/>
      <c r="CSZ105" s="10"/>
      <c r="CTA105" s="10"/>
      <c r="CTB105" s="10"/>
      <c r="CTC105" s="10"/>
      <c r="CTD105" s="10"/>
      <c r="CTE105" s="10"/>
      <c r="CTF105" s="10"/>
      <c r="CTG105" s="10"/>
      <c r="CTH105" s="10"/>
      <c r="CTI105" s="10"/>
      <c r="CTJ105" s="10"/>
      <c r="CTK105" s="10"/>
      <c r="CTL105" s="10"/>
      <c r="CTM105" s="10"/>
      <c r="CTN105" s="10"/>
      <c r="CTO105" s="10"/>
      <c r="CTP105" s="10"/>
      <c r="CTQ105" s="10"/>
      <c r="CTR105" s="10"/>
      <c r="CTS105" s="10"/>
      <c r="CTT105" s="10"/>
      <c r="CTU105" s="10"/>
      <c r="CTV105" s="10"/>
      <c r="CTW105" s="10"/>
      <c r="CTX105" s="10"/>
      <c r="CTY105" s="10"/>
      <c r="CTZ105" s="10"/>
      <c r="CUA105" s="10"/>
      <c r="CUB105" s="10"/>
      <c r="CUC105" s="10"/>
      <c r="CUD105" s="10"/>
      <c r="CUE105" s="10"/>
      <c r="CUF105" s="10"/>
      <c r="CUG105" s="10"/>
      <c r="CUH105" s="10"/>
      <c r="CUI105" s="10"/>
      <c r="CUJ105" s="10"/>
      <c r="CUK105" s="10"/>
      <c r="CUL105" s="10"/>
      <c r="CUM105" s="10"/>
      <c r="CUN105" s="10"/>
      <c r="CUO105" s="10"/>
      <c r="CUP105" s="10"/>
      <c r="CUQ105" s="10"/>
      <c r="CUR105" s="10"/>
      <c r="CUS105" s="10"/>
      <c r="CUT105" s="10"/>
      <c r="CUU105" s="10"/>
      <c r="CUV105" s="10"/>
      <c r="CUW105" s="10"/>
      <c r="CUX105" s="10"/>
      <c r="CUY105" s="10"/>
      <c r="CUZ105" s="10"/>
      <c r="CVA105" s="10"/>
      <c r="CVB105" s="10"/>
      <c r="CVC105" s="10"/>
      <c r="CVD105" s="10"/>
      <c r="CVE105" s="10"/>
      <c r="CVF105" s="10"/>
      <c r="CVG105" s="10"/>
      <c r="CVH105" s="10"/>
      <c r="CVI105" s="10"/>
      <c r="CVJ105" s="10"/>
      <c r="CVK105" s="10"/>
      <c r="CVL105" s="10"/>
      <c r="CVM105" s="10"/>
      <c r="CVN105" s="10"/>
      <c r="CVO105" s="10"/>
      <c r="CVP105" s="10"/>
      <c r="CVQ105" s="10"/>
      <c r="CVR105" s="10"/>
      <c r="CVS105" s="10"/>
      <c r="CVT105" s="10"/>
      <c r="CVU105" s="10"/>
      <c r="CVV105" s="10"/>
      <c r="CVW105" s="10"/>
      <c r="CVX105" s="10"/>
      <c r="CVY105" s="10"/>
      <c r="CVZ105" s="10"/>
      <c r="CWA105" s="10"/>
      <c r="CWB105" s="10"/>
      <c r="CWC105" s="10"/>
      <c r="CWD105" s="10"/>
      <c r="CWE105" s="10"/>
      <c r="CWF105" s="10"/>
      <c r="CWG105" s="10"/>
      <c r="CWH105" s="10"/>
      <c r="CWI105" s="10"/>
      <c r="CWJ105" s="10"/>
      <c r="CWK105" s="10"/>
      <c r="CWL105" s="10"/>
      <c r="CWM105" s="10"/>
      <c r="CWN105" s="10"/>
      <c r="CWO105" s="10"/>
      <c r="CWP105" s="10"/>
      <c r="CWQ105" s="10"/>
      <c r="CWR105" s="10"/>
      <c r="CWS105" s="10"/>
      <c r="CWT105" s="10"/>
      <c r="CWU105" s="10"/>
      <c r="CWV105" s="10"/>
      <c r="CWW105" s="10"/>
      <c r="CWX105" s="10"/>
      <c r="CWY105" s="10"/>
      <c r="CWZ105" s="10"/>
      <c r="CXA105" s="10"/>
      <c r="CXB105" s="10"/>
      <c r="CXC105" s="10"/>
      <c r="CXD105" s="10"/>
      <c r="CXE105" s="10"/>
      <c r="CXF105" s="10"/>
      <c r="CXG105" s="10"/>
      <c r="CXH105" s="10"/>
      <c r="CXI105" s="10"/>
      <c r="CXJ105" s="10"/>
      <c r="CXK105" s="10"/>
      <c r="CXL105" s="10"/>
      <c r="CXM105" s="10"/>
      <c r="CXN105" s="10"/>
      <c r="CXO105" s="10"/>
      <c r="CXP105" s="10"/>
      <c r="CXQ105" s="10"/>
      <c r="CXR105" s="10"/>
      <c r="CXS105" s="10"/>
      <c r="CXT105" s="10"/>
      <c r="CXU105" s="10"/>
      <c r="CXV105" s="10"/>
      <c r="CXW105" s="10"/>
      <c r="CXX105" s="10"/>
      <c r="CXY105" s="10"/>
      <c r="CXZ105" s="10"/>
      <c r="CYA105" s="10"/>
      <c r="CYB105" s="10"/>
      <c r="CYC105" s="10"/>
      <c r="CYD105" s="10"/>
      <c r="CYE105" s="10"/>
      <c r="CYF105" s="10"/>
      <c r="CYG105" s="10"/>
      <c r="CYH105" s="10"/>
      <c r="CYI105" s="10"/>
      <c r="CYJ105" s="10"/>
      <c r="CYK105" s="10"/>
      <c r="CYL105" s="10"/>
      <c r="CYM105" s="10"/>
      <c r="CYN105" s="10"/>
      <c r="CYO105" s="10"/>
      <c r="CYP105" s="10"/>
      <c r="CYQ105" s="10"/>
      <c r="CYR105" s="10"/>
      <c r="CYS105" s="10"/>
      <c r="CYT105" s="10"/>
      <c r="CYU105" s="10"/>
      <c r="CYV105" s="10"/>
      <c r="CYW105" s="10"/>
      <c r="CYX105" s="10"/>
      <c r="CYY105" s="10"/>
      <c r="CYZ105" s="10"/>
      <c r="CZA105" s="10"/>
      <c r="CZB105" s="10"/>
      <c r="CZC105" s="10"/>
      <c r="CZD105" s="10"/>
      <c r="CZE105" s="10"/>
      <c r="CZF105" s="10"/>
      <c r="CZG105" s="10"/>
      <c r="CZH105" s="10"/>
      <c r="CZI105" s="10"/>
      <c r="CZJ105" s="10"/>
      <c r="CZK105" s="10"/>
      <c r="CZL105" s="10"/>
      <c r="CZM105" s="10"/>
      <c r="CZN105" s="10"/>
      <c r="CZO105" s="10"/>
      <c r="CZP105" s="10"/>
      <c r="CZQ105" s="10"/>
      <c r="CZR105" s="10"/>
      <c r="CZS105" s="10"/>
      <c r="CZT105" s="10"/>
      <c r="CZU105" s="10"/>
      <c r="CZV105" s="10"/>
      <c r="CZW105" s="10"/>
      <c r="CZX105" s="10"/>
      <c r="CZY105" s="10"/>
      <c r="CZZ105" s="10"/>
      <c r="DAA105" s="10"/>
      <c r="DAB105" s="10"/>
      <c r="DAC105" s="10"/>
      <c r="DAD105" s="10"/>
      <c r="DAE105" s="10"/>
      <c r="DAF105" s="10"/>
      <c r="DAG105" s="10"/>
      <c r="DAH105" s="10"/>
      <c r="DAI105" s="10"/>
      <c r="DAJ105" s="10"/>
      <c r="DAK105" s="10"/>
      <c r="DAL105" s="10"/>
      <c r="DAM105" s="10"/>
      <c r="DAN105" s="10"/>
      <c r="DAO105" s="10"/>
      <c r="DAP105" s="10"/>
      <c r="DAQ105" s="10"/>
      <c r="DAR105" s="10"/>
      <c r="DAS105" s="10"/>
      <c r="DAT105" s="10"/>
      <c r="DAU105" s="10"/>
      <c r="DAV105" s="10"/>
      <c r="DAW105" s="10"/>
      <c r="DAX105" s="10"/>
      <c r="DAY105" s="10"/>
      <c r="DAZ105" s="10"/>
      <c r="DBA105" s="10"/>
      <c r="DBB105" s="10"/>
      <c r="DBC105" s="10"/>
      <c r="DBD105" s="10"/>
      <c r="DBE105" s="10"/>
      <c r="DBF105" s="10"/>
      <c r="DBG105" s="10"/>
      <c r="DBH105" s="10"/>
      <c r="DBI105" s="10"/>
      <c r="DBJ105" s="10"/>
      <c r="DBK105" s="10"/>
      <c r="DBL105" s="10"/>
      <c r="DBM105" s="10"/>
      <c r="DBN105" s="10"/>
      <c r="DBO105" s="10"/>
      <c r="DBP105" s="10"/>
      <c r="DBQ105" s="10"/>
      <c r="DBR105" s="10"/>
      <c r="DBS105" s="10"/>
      <c r="DBT105" s="10"/>
      <c r="DBU105" s="10"/>
      <c r="DBV105" s="10"/>
      <c r="DBW105" s="10"/>
      <c r="DBX105" s="10"/>
      <c r="DBY105" s="10"/>
      <c r="DBZ105" s="10"/>
      <c r="DCA105" s="10"/>
      <c r="DCB105" s="10"/>
      <c r="DCC105" s="10"/>
      <c r="DCD105" s="10"/>
      <c r="DCE105" s="10"/>
      <c r="DCF105" s="10"/>
      <c r="DCG105" s="10"/>
      <c r="DCH105" s="10"/>
      <c r="DCI105" s="10"/>
      <c r="DCJ105" s="10"/>
      <c r="DCK105" s="10"/>
      <c r="DCL105" s="10"/>
      <c r="DCM105" s="10"/>
      <c r="DCN105" s="10"/>
      <c r="DCO105" s="10"/>
      <c r="DCP105" s="10"/>
      <c r="DCQ105" s="10"/>
      <c r="DCR105" s="10"/>
      <c r="DCS105" s="10"/>
      <c r="DCT105" s="10"/>
      <c r="DCU105" s="10"/>
      <c r="DCV105" s="10"/>
      <c r="DCW105" s="10"/>
      <c r="DCX105" s="10"/>
      <c r="DCY105" s="10"/>
      <c r="DCZ105" s="10"/>
      <c r="DDA105" s="10"/>
      <c r="DDB105" s="10"/>
      <c r="DDC105" s="10"/>
      <c r="DDD105" s="10"/>
      <c r="DDE105" s="10"/>
      <c r="DDF105" s="10"/>
      <c r="DDG105" s="10"/>
      <c r="DDH105" s="10"/>
      <c r="DDI105" s="10"/>
      <c r="DDJ105" s="10"/>
      <c r="DDK105" s="10"/>
      <c r="DDL105" s="10"/>
      <c r="DDM105" s="10"/>
      <c r="DDN105" s="10"/>
      <c r="DDO105" s="10"/>
      <c r="DDP105" s="10"/>
      <c r="DDQ105" s="10"/>
      <c r="DDR105" s="10"/>
      <c r="DDS105" s="10"/>
      <c r="DDT105" s="10"/>
      <c r="DDU105" s="10"/>
      <c r="DDV105" s="10"/>
      <c r="DDW105" s="10"/>
      <c r="DDX105" s="10"/>
      <c r="DDY105" s="10"/>
      <c r="DDZ105" s="10"/>
      <c r="DEA105" s="10"/>
      <c r="DEB105" s="10"/>
      <c r="DEC105" s="10"/>
      <c r="DED105" s="10"/>
      <c r="DEE105" s="10"/>
      <c r="DEF105" s="10"/>
      <c r="DEG105" s="10"/>
      <c r="DEH105" s="10"/>
      <c r="DEI105" s="10"/>
      <c r="DEJ105" s="10"/>
      <c r="DEK105" s="10"/>
      <c r="DEL105" s="10"/>
      <c r="DEM105" s="10"/>
      <c r="DEN105" s="10"/>
      <c r="DEO105" s="10"/>
      <c r="DEP105" s="10"/>
      <c r="DEQ105" s="10"/>
      <c r="DER105" s="10"/>
      <c r="DES105" s="10"/>
      <c r="DET105" s="10"/>
      <c r="DEU105" s="10"/>
      <c r="DEV105" s="10"/>
      <c r="DEW105" s="10"/>
      <c r="DEX105" s="10"/>
      <c r="DEY105" s="10"/>
      <c r="DEZ105" s="10"/>
      <c r="DFA105" s="10"/>
      <c r="DFB105" s="10"/>
      <c r="DFC105" s="10"/>
      <c r="DFD105" s="10"/>
      <c r="DFE105" s="10"/>
      <c r="DFF105" s="10"/>
      <c r="DFG105" s="10"/>
      <c r="DFH105" s="10"/>
      <c r="DFI105" s="10"/>
      <c r="DFJ105" s="10"/>
      <c r="DFK105" s="10"/>
      <c r="DFL105" s="10"/>
      <c r="DFM105" s="10"/>
      <c r="DFN105" s="10"/>
      <c r="DFO105" s="10"/>
      <c r="DFP105" s="10"/>
      <c r="DFQ105" s="10"/>
      <c r="DFR105" s="10"/>
      <c r="DFS105" s="10"/>
      <c r="DFT105" s="10"/>
      <c r="DFU105" s="10"/>
      <c r="DFV105" s="10"/>
      <c r="DFW105" s="10"/>
      <c r="DFX105" s="10"/>
      <c r="DFY105" s="10"/>
      <c r="DFZ105" s="10"/>
      <c r="DGA105" s="10"/>
      <c r="DGB105" s="10"/>
      <c r="DGC105" s="10"/>
      <c r="DGD105" s="10"/>
      <c r="DGE105" s="10"/>
      <c r="DGF105" s="10"/>
      <c r="DGG105" s="10"/>
      <c r="DGH105" s="10"/>
      <c r="DGI105" s="10"/>
      <c r="DGJ105" s="10"/>
      <c r="DGK105" s="10"/>
      <c r="DGL105" s="10"/>
      <c r="DGM105" s="10"/>
      <c r="DGN105" s="10"/>
      <c r="DGO105" s="10"/>
      <c r="DGP105" s="10"/>
      <c r="DGQ105" s="10"/>
      <c r="DGR105" s="10"/>
      <c r="DGS105" s="10"/>
      <c r="DGT105" s="10"/>
      <c r="DGU105" s="10"/>
      <c r="DGV105" s="10"/>
      <c r="DGW105" s="10"/>
      <c r="DGX105" s="10"/>
      <c r="DGY105" s="10"/>
      <c r="DGZ105" s="10"/>
      <c r="DHA105" s="10"/>
      <c r="DHB105" s="10"/>
      <c r="DHC105" s="10"/>
      <c r="DHD105" s="10"/>
      <c r="DHE105" s="10"/>
      <c r="DHF105" s="10"/>
      <c r="DHG105" s="10"/>
      <c r="DHH105" s="10"/>
      <c r="DHI105" s="10"/>
      <c r="DHJ105" s="10"/>
      <c r="DHK105" s="10"/>
      <c r="DHL105" s="10"/>
      <c r="DHM105" s="10"/>
      <c r="DHN105" s="10"/>
      <c r="DHO105" s="10"/>
      <c r="DHP105" s="10"/>
      <c r="DHQ105" s="10"/>
      <c r="DHR105" s="10"/>
      <c r="DHS105" s="10"/>
      <c r="DHT105" s="10"/>
      <c r="DHU105" s="10"/>
      <c r="DHV105" s="10"/>
      <c r="DHW105" s="10"/>
      <c r="DHX105" s="10"/>
      <c r="DHY105" s="10"/>
      <c r="DHZ105" s="10"/>
      <c r="DIA105" s="10"/>
      <c r="DIB105" s="10"/>
      <c r="DIC105" s="10"/>
      <c r="DID105" s="10"/>
      <c r="DIE105" s="10"/>
      <c r="DIF105" s="10"/>
      <c r="DIG105" s="10"/>
      <c r="DIH105" s="10"/>
      <c r="DII105" s="10"/>
      <c r="DIJ105" s="10"/>
      <c r="DIK105" s="10"/>
      <c r="DIL105" s="10"/>
      <c r="DIM105" s="10"/>
      <c r="DIN105" s="10"/>
      <c r="DIO105" s="10"/>
      <c r="DIP105" s="10"/>
      <c r="DIQ105" s="10"/>
      <c r="DIR105" s="10"/>
      <c r="DIS105" s="10"/>
      <c r="DIT105" s="10"/>
      <c r="DIU105" s="10"/>
      <c r="DIV105" s="10"/>
      <c r="DIW105" s="10"/>
      <c r="DIX105" s="10"/>
      <c r="DIY105" s="10"/>
      <c r="DIZ105" s="10"/>
      <c r="DJA105" s="10"/>
      <c r="DJB105" s="10"/>
      <c r="DJC105" s="10"/>
      <c r="DJD105" s="10"/>
      <c r="DJE105" s="10"/>
      <c r="DJF105" s="10"/>
      <c r="DJG105" s="10"/>
      <c r="DJH105" s="10"/>
      <c r="DJI105" s="10"/>
      <c r="DJJ105" s="10"/>
      <c r="DJK105" s="10"/>
      <c r="DJL105" s="10"/>
      <c r="DJM105" s="10"/>
      <c r="DJN105" s="10"/>
      <c r="DJO105" s="10"/>
      <c r="DJP105" s="10"/>
      <c r="DJQ105" s="10"/>
      <c r="DJR105" s="10"/>
      <c r="DJS105" s="10"/>
      <c r="DJT105" s="10"/>
      <c r="DJU105" s="10"/>
      <c r="DJV105" s="10"/>
      <c r="DJW105" s="10"/>
      <c r="DJX105" s="10"/>
      <c r="DJY105" s="10"/>
      <c r="DJZ105" s="10"/>
      <c r="DKA105" s="10"/>
      <c r="DKB105" s="10"/>
      <c r="DKC105" s="10"/>
      <c r="DKD105" s="10"/>
      <c r="DKE105" s="10"/>
      <c r="DKF105" s="10"/>
      <c r="DKG105" s="10"/>
      <c r="DKH105" s="10"/>
      <c r="DKI105" s="10"/>
      <c r="DKJ105" s="10"/>
      <c r="DKK105" s="10"/>
      <c r="DKL105" s="10"/>
      <c r="DKM105" s="10"/>
      <c r="DKN105" s="10"/>
      <c r="DKO105" s="10"/>
      <c r="DKP105" s="10"/>
      <c r="DKQ105" s="10"/>
      <c r="DKR105" s="10"/>
      <c r="DKS105" s="10"/>
      <c r="DKT105" s="10"/>
      <c r="DKU105" s="10"/>
      <c r="DKV105" s="10"/>
      <c r="DKW105" s="10"/>
      <c r="DKX105" s="10"/>
      <c r="DKY105" s="10"/>
      <c r="DKZ105" s="10"/>
      <c r="DLA105" s="10"/>
      <c r="DLB105" s="10"/>
      <c r="DLC105" s="10"/>
      <c r="DLD105" s="10"/>
      <c r="DLE105" s="10"/>
      <c r="DLF105" s="10"/>
      <c r="DLG105" s="10"/>
      <c r="DLH105" s="10"/>
      <c r="DLI105" s="10"/>
      <c r="DLJ105" s="10"/>
      <c r="DLK105" s="10"/>
      <c r="DLL105" s="10"/>
      <c r="DLM105" s="10"/>
      <c r="DLN105" s="10"/>
      <c r="DLO105" s="10"/>
      <c r="DLP105" s="10"/>
      <c r="DLQ105" s="10"/>
      <c r="DLR105" s="10"/>
      <c r="DLS105" s="10"/>
      <c r="DLT105" s="10"/>
      <c r="DLU105" s="10"/>
      <c r="DLV105" s="10"/>
      <c r="DLW105" s="10"/>
      <c r="DLX105" s="10"/>
      <c r="DLY105" s="10"/>
      <c r="DLZ105" s="10"/>
      <c r="DMA105" s="10"/>
      <c r="DMB105" s="10"/>
      <c r="DMC105" s="10"/>
      <c r="DMD105" s="10"/>
      <c r="DME105" s="10"/>
      <c r="DMF105" s="10"/>
      <c r="DMG105" s="10"/>
      <c r="DMH105" s="10"/>
      <c r="DMI105" s="10"/>
      <c r="DMJ105" s="10"/>
      <c r="DMK105" s="10"/>
      <c r="DML105" s="10"/>
      <c r="DMM105" s="10"/>
      <c r="DMN105" s="10"/>
      <c r="DMO105" s="10"/>
      <c r="DMP105" s="10"/>
      <c r="DMQ105" s="10"/>
      <c r="DMR105" s="10"/>
      <c r="DMS105" s="10"/>
      <c r="DMT105" s="10"/>
      <c r="DMU105" s="10"/>
      <c r="DMV105" s="10"/>
      <c r="DMW105" s="10"/>
      <c r="DMX105" s="10"/>
      <c r="DMY105" s="10"/>
      <c r="DMZ105" s="10"/>
      <c r="DNA105" s="10"/>
      <c r="DNB105" s="10"/>
      <c r="DNC105" s="10"/>
      <c r="DND105" s="10"/>
      <c r="DNE105" s="10"/>
      <c r="DNF105" s="10"/>
      <c r="DNG105" s="10"/>
      <c r="DNH105" s="10"/>
      <c r="DNI105" s="10"/>
      <c r="DNJ105" s="10"/>
      <c r="DNK105" s="10"/>
      <c r="DNL105" s="10"/>
      <c r="DNM105" s="10"/>
      <c r="DNN105" s="10"/>
      <c r="DNO105" s="10"/>
      <c r="DNP105" s="10"/>
      <c r="DNQ105" s="10"/>
      <c r="DNR105" s="10"/>
      <c r="DNS105" s="10"/>
      <c r="DNT105" s="10"/>
      <c r="DNU105" s="10"/>
      <c r="DNV105" s="10"/>
      <c r="DNW105" s="10"/>
      <c r="DNX105" s="10"/>
      <c r="DNY105" s="10"/>
      <c r="DNZ105" s="10"/>
      <c r="DOA105" s="10"/>
      <c r="DOB105" s="10"/>
      <c r="DOC105" s="10"/>
      <c r="DOD105" s="10"/>
      <c r="DOE105" s="10"/>
      <c r="DOF105" s="10"/>
      <c r="DOG105" s="10"/>
      <c r="DOH105" s="10"/>
      <c r="DOI105" s="10"/>
      <c r="DOJ105" s="10"/>
      <c r="DOK105" s="10"/>
      <c r="DOL105" s="10"/>
      <c r="DOM105" s="10"/>
      <c r="DON105" s="10"/>
      <c r="DOO105" s="10"/>
      <c r="DOP105" s="10"/>
      <c r="DOQ105" s="10"/>
      <c r="DOR105" s="10"/>
      <c r="DOS105" s="10"/>
      <c r="DOT105" s="10"/>
      <c r="DOU105" s="10"/>
      <c r="DOV105" s="10"/>
      <c r="DOW105" s="10"/>
      <c r="DOX105" s="10"/>
      <c r="DOY105" s="10"/>
      <c r="DOZ105" s="10"/>
      <c r="DPA105" s="10"/>
      <c r="DPB105" s="10"/>
      <c r="DPC105" s="10"/>
      <c r="DPD105" s="10"/>
      <c r="DPE105" s="10"/>
      <c r="DPF105" s="10"/>
      <c r="DPG105" s="10"/>
      <c r="DPH105" s="10"/>
      <c r="DPI105" s="10"/>
      <c r="DPJ105" s="10"/>
      <c r="DPK105" s="10"/>
      <c r="DPL105" s="10"/>
      <c r="DPM105" s="10"/>
      <c r="DPN105" s="10"/>
      <c r="DPO105" s="10"/>
      <c r="DPP105" s="10"/>
      <c r="DPQ105" s="10"/>
      <c r="DPR105" s="10"/>
      <c r="DPS105" s="10"/>
      <c r="DPT105" s="10"/>
      <c r="DPU105" s="10"/>
      <c r="DPV105" s="10"/>
      <c r="DPW105" s="10"/>
      <c r="DPX105" s="10"/>
      <c r="DPY105" s="10"/>
      <c r="DPZ105" s="10"/>
      <c r="DQA105" s="10"/>
      <c r="DQB105" s="10"/>
      <c r="DQC105" s="10"/>
      <c r="DQD105" s="10"/>
      <c r="DQE105" s="10"/>
      <c r="DQF105" s="10"/>
      <c r="DQG105" s="10"/>
      <c r="DQH105" s="10"/>
      <c r="DQI105" s="10"/>
      <c r="DQJ105" s="10"/>
      <c r="DQK105" s="10"/>
      <c r="DQL105" s="10"/>
      <c r="DQM105" s="10"/>
      <c r="DQN105" s="10"/>
      <c r="DQO105" s="10"/>
      <c r="DQP105" s="10"/>
      <c r="DQQ105" s="10"/>
      <c r="DQR105" s="10"/>
      <c r="DQS105" s="10"/>
      <c r="DQT105" s="10"/>
      <c r="DQU105" s="10"/>
      <c r="DQV105" s="10"/>
      <c r="DQW105" s="10"/>
      <c r="DQX105" s="10"/>
      <c r="DQY105" s="10"/>
      <c r="DQZ105" s="10"/>
      <c r="DRA105" s="10"/>
      <c r="DRB105" s="10"/>
      <c r="DRC105" s="10"/>
      <c r="DRD105" s="10"/>
      <c r="DRE105" s="10"/>
      <c r="DRF105" s="10"/>
      <c r="DRG105" s="10"/>
      <c r="DRH105" s="10"/>
      <c r="DRI105" s="10"/>
      <c r="DRJ105" s="10"/>
      <c r="DRK105" s="10"/>
      <c r="DRL105" s="10"/>
      <c r="DRM105" s="10"/>
      <c r="DRN105" s="10"/>
      <c r="DRO105" s="10"/>
      <c r="DRP105" s="10"/>
      <c r="DRQ105" s="10"/>
      <c r="DRR105" s="10"/>
      <c r="DRS105" s="10"/>
      <c r="DRT105" s="10"/>
      <c r="DRU105" s="10"/>
      <c r="DRV105" s="10"/>
      <c r="DRW105" s="10"/>
      <c r="DRX105" s="10"/>
      <c r="DRY105" s="10"/>
      <c r="DRZ105" s="10"/>
      <c r="DSA105" s="10"/>
      <c r="DSB105" s="10"/>
      <c r="DSC105" s="10"/>
      <c r="DSD105" s="10"/>
      <c r="DSE105" s="10"/>
      <c r="DSF105" s="10"/>
      <c r="DSG105" s="10"/>
      <c r="DSH105" s="10"/>
      <c r="DSI105" s="10"/>
      <c r="DSJ105" s="10"/>
      <c r="DSK105" s="10"/>
      <c r="DSL105" s="10"/>
      <c r="DSM105" s="10"/>
      <c r="DSN105" s="10"/>
      <c r="DSO105" s="10"/>
      <c r="DSP105" s="10"/>
      <c r="DSQ105" s="10"/>
      <c r="DSR105" s="10"/>
      <c r="DSS105" s="10"/>
      <c r="DST105" s="10"/>
      <c r="DSU105" s="10"/>
      <c r="DSV105" s="10"/>
      <c r="DSW105" s="10"/>
      <c r="DSX105" s="10"/>
      <c r="DSY105" s="10"/>
      <c r="DSZ105" s="10"/>
      <c r="DTA105" s="10"/>
      <c r="DTB105" s="10"/>
      <c r="DTC105" s="10"/>
      <c r="DTD105" s="10"/>
      <c r="DTE105" s="10"/>
      <c r="DTF105" s="10"/>
      <c r="DTG105" s="10"/>
      <c r="DTH105" s="10"/>
      <c r="DTI105" s="10"/>
      <c r="DTJ105" s="10"/>
      <c r="DTK105" s="10"/>
      <c r="DTL105" s="10"/>
      <c r="DTM105" s="10"/>
      <c r="DTN105" s="10"/>
      <c r="DTO105" s="10"/>
      <c r="DTP105" s="10"/>
      <c r="DTQ105" s="10"/>
      <c r="DTR105" s="10"/>
      <c r="DTS105" s="10"/>
      <c r="DTT105" s="10"/>
      <c r="DTU105" s="10"/>
      <c r="DTV105" s="10"/>
      <c r="DTW105" s="10"/>
      <c r="DTX105" s="10"/>
      <c r="DTY105" s="10"/>
      <c r="DTZ105" s="10"/>
      <c r="DUA105" s="10"/>
      <c r="DUB105" s="10"/>
      <c r="DUC105" s="10"/>
      <c r="DUD105" s="10"/>
      <c r="DUE105" s="10"/>
      <c r="DUF105" s="10"/>
      <c r="DUG105" s="10"/>
      <c r="DUH105" s="10"/>
      <c r="DUI105" s="10"/>
      <c r="DUJ105" s="10"/>
      <c r="DUK105" s="10"/>
      <c r="DUL105" s="10"/>
      <c r="DUM105" s="10"/>
      <c r="DUN105" s="10"/>
      <c r="DUO105" s="10"/>
      <c r="DUP105" s="10"/>
      <c r="DUQ105" s="10"/>
      <c r="DUR105" s="10"/>
      <c r="DUS105" s="10"/>
      <c r="DUT105" s="10"/>
      <c r="DUU105" s="10"/>
      <c r="DUV105" s="10"/>
      <c r="DUW105" s="10"/>
      <c r="DUX105" s="10"/>
      <c r="DUY105" s="10"/>
      <c r="DUZ105" s="10"/>
      <c r="DVA105" s="10"/>
      <c r="DVB105" s="10"/>
      <c r="DVC105" s="10"/>
      <c r="DVD105" s="10"/>
      <c r="DVE105" s="10"/>
      <c r="DVF105" s="10"/>
      <c r="DVG105" s="10"/>
      <c r="DVH105" s="10"/>
      <c r="DVI105" s="10"/>
      <c r="DVJ105" s="10"/>
      <c r="DVK105" s="10"/>
      <c r="DVL105" s="10"/>
      <c r="DVM105" s="10"/>
      <c r="DVN105" s="10"/>
      <c r="DVO105" s="10"/>
      <c r="DVP105" s="10"/>
      <c r="DVQ105" s="10"/>
      <c r="DVR105" s="10"/>
      <c r="DVS105" s="10"/>
      <c r="DVT105" s="10"/>
      <c r="DVU105" s="10"/>
      <c r="DVV105" s="10"/>
      <c r="DVW105" s="10"/>
      <c r="DVX105" s="10"/>
      <c r="DVY105" s="10"/>
      <c r="DVZ105" s="10"/>
      <c r="DWA105" s="10"/>
      <c r="DWB105" s="10"/>
      <c r="DWC105" s="10"/>
      <c r="DWD105" s="10"/>
      <c r="DWE105" s="10"/>
      <c r="DWF105" s="10"/>
      <c r="DWG105" s="10"/>
      <c r="DWH105" s="10"/>
      <c r="DWI105" s="10"/>
      <c r="DWJ105" s="10"/>
      <c r="DWK105" s="10"/>
      <c r="DWL105" s="10"/>
      <c r="DWM105" s="10"/>
      <c r="DWN105" s="10"/>
      <c r="DWO105" s="10"/>
      <c r="DWP105" s="10"/>
      <c r="DWQ105" s="10"/>
      <c r="DWR105" s="10"/>
      <c r="DWS105" s="10"/>
      <c r="DWT105" s="10"/>
      <c r="DWU105" s="10"/>
      <c r="DWV105" s="10"/>
      <c r="DWW105" s="10"/>
      <c r="DWX105" s="10"/>
      <c r="DWY105" s="10"/>
      <c r="DWZ105" s="10"/>
      <c r="DXA105" s="10"/>
      <c r="DXB105" s="10"/>
      <c r="DXC105" s="10"/>
      <c r="DXD105" s="10"/>
      <c r="DXE105" s="10"/>
      <c r="DXF105" s="10"/>
      <c r="DXG105" s="10"/>
      <c r="DXH105" s="10"/>
      <c r="DXI105" s="10"/>
      <c r="DXJ105" s="10"/>
      <c r="DXK105" s="10"/>
      <c r="DXL105" s="10"/>
      <c r="DXM105" s="10"/>
      <c r="DXN105" s="10"/>
      <c r="DXO105" s="10"/>
      <c r="DXP105" s="10"/>
      <c r="DXQ105" s="10"/>
      <c r="DXR105" s="10"/>
      <c r="DXS105" s="10"/>
      <c r="DXT105" s="10"/>
      <c r="DXU105" s="10"/>
      <c r="DXV105" s="10"/>
      <c r="DXW105" s="10"/>
      <c r="DXX105" s="10"/>
      <c r="DXY105" s="10"/>
      <c r="DXZ105" s="10"/>
      <c r="DYA105" s="10"/>
      <c r="DYB105" s="10"/>
      <c r="DYC105" s="10"/>
      <c r="DYD105" s="10"/>
      <c r="DYE105" s="10"/>
      <c r="DYF105" s="10"/>
      <c r="DYG105" s="10"/>
      <c r="DYH105" s="10"/>
      <c r="DYI105" s="10"/>
      <c r="DYJ105" s="10"/>
      <c r="DYK105" s="10"/>
      <c r="DYL105" s="10"/>
      <c r="DYM105" s="10"/>
      <c r="DYN105" s="10"/>
      <c r="DYO105" s="10"/>
      <c r="DYP105" s="10"/>
      <c r="DYQ105" s="10"/>
      <c r="DYR105" s="10"/>
      <c r="DYS105" s="10"/>
      <c r="DYT105" s="10"/>
      <c r="DYU105" s="10"/>
      <c r="DYV105" s="10"/>
      <c r="DYW105" s="10"/>
      <c r="DYX105" s="10"/>
      <c r="DYY105" s="10"/>
      <c r="DYZ105" s="10"/>
      <c r="DZA105" s="10"/>
      <c r="DZB105" s="10"/>
      <c r="DZC105" s="10"/>
      <c r="DZD105" s="10"/>
      <c r="DZE105" s="10"/>
      <c r="DZF105" s="10"/>
      <c r="DZG105" s="10"/>
      <c r="DZH105" s="10"/>
      <c r="DZI105" s="10"/>
      <c r="DZJ105" s="10"/>
      <c r="DZK105" s="10"/>
      <c r="DZL105" s="10"/>
      <c r="DZM105" s="10"/>
      <c r="DZN105" s="10"/>
      <c r="DZO105" s="10"/>
      <c r="DZP105" s="10"/>
      <c r="DZQ105" s="10"/>
      <c r="DZR105" s="10"/>
      <c r="DZS105" s="10"/>
      <c r="DZT105" s="10"/>
      <c r="DZU105" s="10"/>
      <c r="DZV105" s="10"/>
      <c r="DZW105" s="10"/>
      <c r="DZX105" s="10"/>
      <c r="DZY105" s="10"/>
      <c r="DZZ105" s="10"/>
      <c r="EAA105" s="10"/>
      <c r="EAB105" s="10"/>
      <c r="EAC105" s="10"/>
      <c r="EAD105" s="10"/>
      <c r="EAE105" s="10"/>
      <c r="EAF105" s="10"/>
      <c r="EAG105" s="10"/>
      <c r="EAH105" s="10"/>
      <c r="EAI105" s="10"/>
      <c r="EAJ105" s="10"/>
      <c r="EAK105" s="10"/>
      <c r="EAL105" s="10"/>
      <c r="EAM105" s="10"/>
      <c r="EAN105" s="10"/>
      <c r="EAO105" s="10"/>
      <c r="EAP105" s="10"/>
      <c r="EAQ105" s="10"/>
      <c r="EAR105" s="10"/>
      <c r="EAS105" s="10"/>
      <c r="EAT105" s="10"/>
      <c r="EAU105" s="10"/>
      <c r="EAV105" s="10"/>
      <c r="EAW105" s="10"/>
      <c r="EAX105" s="10"/>
      <c r="EAY105" s="10"/>
      <c r="EAZ105" s="10"/>
      <c r="EBA105" s="10"/>
      <c r="EBB105" s="10"/>
      <c r="EBC105" s="10"/>
      <c r="EBD105" s="10"/>
      <c r="EBE105" s="10"/>
      <c r="EBF105" s="10"/>
      <c r="EBG105" s="10"/>
      <c r="EBH105" s="10"/>
      <c r="EBI105" s="10"/>
      <c r="EBJ105" s="10"/>
      <c r="EBK105" s="10"/>
      <c r="EBL105" s="10"/>
      <c r="EBM105" s="10"/>
      <c r="EBN105" s="10"/>
      <c r="EBO105" s="10"/>
      <c r="EBP105" s="10"/>
      <c r="EBQ105" s="10"/>
      <c r="EBR105" s="10"/>
      <c r="EBS105" s="10"/>
      <c r="EBT105" s="10"/>
      <c r="EBU105" s="10"/>
      <c r="EBV105" s="10"/>
      <c r="EBW105" s="10"/>
      <c r="EBX105" s="10"/>
      <c r="EBY105" s="10"/>
      <c r="EBZ105" s="10"/>
      <c r="ECA105" s="10"/>
      <c r="ECB105" s="10"/>
      <c r="ECC105" s="10"/>
      <c r="ECD105" s="10"/>
      <c r="ECE105" s="10"/>
      <c r="ECF105" s="10"/>
      <c r="ECG105" s="10"/>
      <c r="ECH105" s="10"/>
      <c r="ECI105" s="10"/>
      <c r="ECJ105" s="10"/>
      <c r="ECK105" s="10"/>
      <c r="ECL105" s="10"/>
      <c r="ECM105" s="10"/>
      <c r="ECN105" s="10"/>
      <c r="ECO105" s="10"/>
      <c r="ECP105" s="10"/>
      <c r="ECQ105" s="10"/>
      <c r="ECR105" s="10"/>
      <c r="ECS105" s="10"/>
      <c r="ECT105" s="10"/>
      <c r="ECU105" s="10"/>
      <c r="ECV105" s="10"/>
      <c r="ECW105" s="10"/>
      <c r="ECX105" s="10"/>
      <c r="ECY105" s="10"/>
      <c r="ECZ105" s="10"/>
      <c r="EDA105" s="10"/>
      <c r="EDB105" s="10"/>
      <c r="EDC105" s="10"/>
      <c r="EDD105" s="10"/>
      <c r="EDE105" s="10"/>
      <c r="EDF105" s="10"/>
      <c r="EDG105" s="10"/>
      <c r="EDH105" s="10"/>
      <c r="EDI105" s="10"/>
      <c r="EDJ105" s="10"/>
      <c r="EDK105" s="10"/>
      <c r="EDL105" s="10"/>
      <c r="EDM105" s="10"/>
      <c r="EDN105" s="10"/>
      <c r="EDO105" s="10"/>
      <c r="EDP105" s="10"/>
      <c r="EDQ105" s="10"/>
      <c r="EDR105" s="10"/>
      <c r="EDS105" s="10"/>
      <c r="EDT105" s="10"/>
      <c r="EDU105" s="10"/>
      <c r="EDV105" s="10"/>
      <c r="EDW105" s="10"/>
      <c r="EDX105" s="10"/>
      <c r="EDY105" s="10"/>
      <c r="EDZ105" s="10"/>
      <c r="EEA105" s="10"/>
      <c r="EEB105" s="10"/>
      <c r="EEC105" s="10"/>
      <c r="EED105" s="10"/>
      <c r="EEE105" s="10"/>
      <c r="EEF105" s="10"/>
      <c r="EEG105" s="10"/>
      <c r="EEH105" s="10"/>
      <c r="EEI105" s="10"/>
      <c r="EEJ105" s="10"/>
      <c r="EEK105" s="10"/>
      <c r="EEL105" s="10"/>
      <c r="EEM105" s="10"/>
      <c r="EEN105" s="10"/>
      <c r="EEO105" s="10"/>
      <c r="EEP105" s="10"/>
      <c r="EEQ105" s="10"/>
      <c r="EER105" s="10"/>
      <c r="EES105" s="10"/>
      <c r="EET105" s="10"/>
      <c r="EEU105" s="10"/>
      <c r="EEV105" s="10"/>
      <c r="EEW105" s="10"/>
      <c r="EEX105" s="10"/>
      <c r="EEY105" s="10"/>
      <c r="EEZ105" s="10"/>
      <c r="EFA105" s="10"/>
      <c r="EFB105" s="10"/>
      <c r="EFC105" s="10"/>
      <c r="EFD105" s="10"/>
      <c r="EFE105" s="10"/>
      <c r="EFF105" s="10"/>
      <c r="EFG105" s="10"/>
      <c r="EFH105" s="10"/>
      <c r="EFI105" s="10"/>
      <c r="EFJ105" s="10"/>
      <c r="EFK105" s="10"/>
      <c r="EFL105" s="10"/>
      <c r="EFM105" s="10"/>
      <c r="EFN105" s="10"/>
      <c r="EFO105" s="10"/>
      <c r="EFP105" s="10"/>
      <c r="EFQ105" s="10"/>
      <c r="EFR105" s="10"/>
      <c r="EFS105" s="10"/>
      <c r="EFT105" s="10"/>
      <c r="EFU105" s="10"/>
      <c r="EFV105" s="10"/>
      <c r="EFW105" s="10"/>
      <c r="EFX105" s="10"/>
      <c r="EFY105" s="10"/>
      <c r="EFZ105" s="10"/>
      <c r="EGA105" s="10"/>
      <c r="EGB105" s="10"/>
      <c r="EGC105" s="10"/>
      <c r="EGD105" s="10"/>
      <c r="EGE105" s="10"/>
      <c r="EGF105" s="10"/>
      <c r="EGG105" s="10"/>
      <c r="EGH105" s="10"/>
      <c r="EGI105" s="10"/>
      <c r="EGJ105" s="10"/>
      <c r="EGK105" s="10"/>
      <c r="EGL105" s="10"/>
      <c r="EGM105" s="10"/>
      <c r="EGN105" s="10"/>
      <c r="EGO105" s="10"/>
      <c r="EGP105" s="10"/>
      <c r="EGQ105" s="10"/>
      <c r="EGR105" s="10"/>
      <c r="EGS105" s="10"/>
      <c r="EGT105" s="10"/>
      <c r="EGU105" s="10"/>
      <c r="EGV105" s="10"/>
      <c r="EGW105" s="10"/>
      <c r="EGX105" s="10"/>
      <c r="EGY105" s="10"/>
      <c r="EGZ105" s="10"/>
      <c r="EHA105" s="10"/>
      <c r="EHB105" s="10"/>
      <c r="EHC105" s="10"/>
      <c r="EHD105" s="10"/>
      <c r="EHE105" s="10"/>
      <c r="EHF105" s="10"/>
      <c r="EHG105" s="10"/>
      <c r="EHH105" s="10"/>
      <c r="EHI105" s="10"/>
      <c r="EHJ105" s="10"/>
      <c r="EHK105" s="10"/>
      <c r="EHL105" s="10"/>
      <c r="EHM105" s="10"/>
      <c r="EHN105" s="10"/>
      <c r="EHO105" s="10"/>
      <c r="EHP105" s="10"/>
      <c r="EHQ105" s="10"/>
      <c r="EHR105" s="10"/>
      <c r="EHS105" s="10"/>
      <c r="EHT105" s="10"/>
      <c r="EHU105" s="10"/>
      <c r="EHV105" s="10"/>
      <c r="EHW105" s="10"/>
      <c r="EHX105" s="10"/>
      <c r="EHY105" s="10"/>
      <c r="EHZ105" s="10"/>
      <c r="EIA105" s="10"/>
      <c r="EIB105" s="10"/>
      <c r="EIC105" s="10"/>
      <c r="EID105" s="10"/>
      <c r="EIE105" s="10"/>
      <c r="EIF105" s="10"/>
      <c r="EIG105" s="10"/>
      <c r="EIH105" s="10"/>
      <c r="EII105" s="10"/>
      <c r="EIJ105" s="10"/>
      <c r="EIK105" s="10"/>
      <c r="EIL105" s="10"/>
      <c r="EIM105" s="10"/>
      <c r="EIN105" s="10"/>
      <c r="EIO105" s="10"/>
      <c r="EIP105" s="10"/>
      <c r="EIQ105" s="10"/>
      <c r="EIR105" s="10"/>
      <c r="EIS105" s="10"/>
      <c r="EIT105" s="10"/>
      <c r="EIU105" s="10"/>
      <c r="EIV105" s="10"/>
      <c r="EIW105" s="10"/>
      <c r="EIX105" s="10"/>
      <c r="EIY105" s="10"/>
      <c r="EIZ105" s="10"/>
      <c r="EJA105" s="10"/>
      <c r="EJB105" s="10"/>
      <c r="EJC105" s="10"/>
      <c r="EJD105" s="10"/>
      <c r="EJE105" s="10"/>
      <c r="EJF105" s="10"/>
      <c r="EJG105" s="10"/>
      <c r="EJH105" s="10"/>
      <c r="EJI105" s="10"/>
      <c r="EJJ105" s="10"/>
      <c r="EJK105" s="10"/>
      <c r="EJL105" s="10"/>
      <c r="EJM105" s="10"/>
      <c r="EJN105" s="10"/>
      <c r="EJO105" s="10"/>
      <c r="EJP105" s="10"/>
      <c r="EJQ105" s="10"/>
      <c r="EJR105" s="10"/>
      <c r="EJS105" s="10"/>
      <c r="EJT105" s="10"/>
      <c r="EJU105" s="10"/>
      <c r="EJV105" s="10"/>
      <c r="EJW105" s="10"/>
      <c r="EJX105" s="10"/>
      <c r="EJY105" s="10"/>
      <c r="EJZ105" s="10"/>
      <c r="EKA105" s="10"/>
      <c r="EKB105" s="10"/>
      <c r="EKC105" s="10"/>
      <c r="EKD105" s="10"/>
      <c r="EKE105" s="10"/>
      <c r="EKF105" s="10"/>
      <c r="EKG105" s="10"/>
      <c r="EKH105" s="10"/>
      <c r="EKI105" s="10"/>
      <c r="EKJ105" s="10"/>
      <c r="EKK105" s="10"/>
      <c r="EKL105" s="10"/>
      <c r="EKM105" s="10"/>
      <c r="EKN105" s="10"/>
      <c r="EKO105" s="10"/>
      <c r="EKP105" s="10"/>
      <c r="EKQ105" s="10"/>
      <c r="EKR105" s="10"/>
      <c r="EKS105" s="10"/>
      <c r="EKT105" s="10"/>
      <c r="EKU105" s="10"/>
      <c r="EKV105" s="10"/>
      <c r="EKW105" s="10"/>
      <c r="EKX105" s="10"/>
      <c r="EKY105" s="10"/>
      <c r="EKZ105" s="10"/>
      <c r="ELA105" s="10"/>
      <c r="ELB105" s="10"/>
      <c r="ELC105" s="10"/>
      <c r="ELD105" s="10"/>
      <c r="ELE105" s="10"/>
      <c r="ELF105" s="10"/>
      <c r="ELG105" s="10"/>
      <c r="ELH105" s="10"/>
      <c r="ELI105" s="10"/>
      <c r="ELJ105" s="10"/>
      <c r="ELK105" s="10"/>
      <c r="ELL105" s="10"/>
      <c r="ELM105" s="10"/>
      <c r="ELN105" s="10"/>
      <c r="ELO105" s="10"/>
      <c r="ELP105" s="10"/>
      <c r="ELQ105" s="10"/>
      <c r="ELR105" s="10"/>
      <c r="ELS105" s="10"/>
      <c r="ELT105" s="10"/>
      <c r="ELU105" s="10"/>
      <c r="ELV105" s="10"/>
      <c r="ELW105" s="10"/>
      <c r="ELX105" s="10"/>
      <c r="ELY105" s="10"/>
      <c r="ELZ105" s="10"/>
      <c r="EMA105" s="10"/>
      <c r="EMB105" s="10"/>
      <c r="EMC105" s="10"/>
      <c r="EMD105" s="10"/>
      <c r="EME105" s="10"/>
      <c r="EMF105" s="10"/>
      <c r="EMG105" s="10"/>
      <c r="EMH105" s="10"/>
      <c r="EMI105" s="10"/>
      <c r="EMJ105" s="10"/>
      <c r="EMK105" s="10"/>
      <c r="EML105" s="10"/>
      <c r="EMM105" s="10"/>
      <c r="EMN105" s="10"/>
      <c r="EMO105" s="10"/>
      <c r="EMP105" s="10"/>
      <c r="EMQ105" s="10"/>
      <c r="EMR105" s="10"/>
      <c r="EMS105" s="10"/>
      <c r="EMT105" s="10"/>
      <c r="EMU105" s="10"/>
      <c r="EMV105" s="10"/>
      <c r="EMW105" s="10"/>
      <c r="EMX105" s="10"/>
      <c r="EMY105" s="10"/>
      <c r="EMZ105" s="10"/>
      <c r="ENA105" s="10"/>
      <c r="ENB105" s="10"/>
      <c r="ENC105" s="10"/>
      <c r="END105" s="10"/>
      <c r="ENE105" s="10"/>
      <c r="ENF105" s="10"/>
      <c r="ENG105" s="10"/>
      <c r="ENH105" s="10"/>
      <c r="ENI105" s="10"/>
      <c r="ENJ105" s="10"/>
      <c r="ENK105" s="10"/>
      <c r="ENL105" s="10"/>
      <c r="ENM105" s="10"/>
      <c r="ENN105" s="10"/>
      <c r="ENO105" s="10"/>
      <c r="ENP105" s="10"/>
      <c r="ENQ105" s="10"/>
      <c r="ENR105" s="10"/>
      <c r="ENS105" s="10"/>
      <c r="ENT105" s="10"/>
      <c r="ENU105" s="10"/>
      <c r="ENV105" s="10"/>
      <c r="ENW105" s="10"/>
      <c r="ENX105" s="10"/>
      <c r="ENY105" s="10"/>
      <c r="ENZ105" s="10"/>
      <c r="EOA105" s="10"/>
      <c r="EOB105" s="10"/>
      <c r="EOC105" s="10"/>
      <c r="EOD105" s="10"/>
      <c r="EOE105" s="10"/>
      <c r="EOF105" s="10"/>
      <c r="EOG105" s="10"/>
      <c r="EOH105" s="10"/>
      <c r="EOI105" s="10"/>
      <c r="EOJ105" s="10"/>
      <c r="EOK105" s="10"/>
      <c r="EOL105" s="10"/>
      <c r="EOM105" s="10"/>
      <c r="EON105" s="10"/>
      <c r="EOO105" s="10"/>
      <c r="EOP105" s="10"/>
      <c r="EOQ105" s="10"/>
      <c r="EOR105" s="10"/>
      <c r="EOS105" s="10"/>
      <c r="EOT105" s="10"/>
      <c r="EOU105" s="10"/>
      <c r="EOV105" s="10"/>
      <c r="EOW105" s="10"/>
      <c r="EOX105" s="10"/>
      <c r="EOY105" s="10"/>
      <c r="EOZ105" s="10"/>
      <c r="EPA105" s="10"/>
      <c r="EPB105" s="10"/>
      <c r="EPC105" s="10"/>
      <c r="EPD105" s="10"/>
      <c r="EPE105" s="10"/>
      <c r="EPF105" s="10"/>
      <c r="EPG105" s="10"/>
      <c r="EPH105" s="10"/>
      <c r="EPI105" s="10"/>
      <c r="EPJ105" s="10"/>
      <c r="EPK105" s="10"/>
      <c r="EPL105" s="10"/>
      <c r="EPM105" s="10"/>
      <c r="EPN105" s="10"/>
      <c r="EPO105" s="10"/>
      <c r="EPP105" s="10"/>
      <c r="EPQ105" s="10"/>
      <c r="EPR105" s="10"/>
      <c r="EPS105" s="10"/>
      <c r="EPT105" s="10"/>
      <c r="EPU105" s="10"/>
      <c r="EPV105" s="10"/>
      <c r="EPW105" s="10"/>
      <c r="EPX105" s="10"/>
      <c r="EPY105" s="10"/>
      <c r="EPZ105" s="10"/>
      <c r="EQA105" s="10"/>
      <c r="EQB105" s="10"/>
      <c r="EQC105" s="10"/>
      <c r="EQD105" s="10"/>
      <c r="EQE105" s="10"/>
      <c r="EQF105" s="10"/>
      <c r="EQG105" s="10"/>
      <c r="EQH105" s="10"/>
      <c r="EQI105" s="10"/>
      <c r="EQJ105" s="10"/>
      <c r="EQK105" s="10"/>
      <c r="EQL105" s="10"/>
      <c r="EQM105" s="10"/>
      <c r="EQN105" s="10"/>
      <c r="EQO105" s="10"/>
      <c r="EQP105" s="10"/>
      <c r="EQQ105" s="10"/>
      <c r="EQR105" s="10"/>
      <c r="EQS105" s="10"/>
      <c r="EQT105" s="10"/>
      <c r="EQU105" s="10"/>
      <c r="EQV105" s="10"/>
      <c r="EQW105" s="10"/>
      <c r="EQX105" s="10"/>
      <c r="EQY105" s="10"/>
      <c r="EQZ105" s="10"/>
      <c r="ERA105" s="10"/>
      <c r="ERB105" s="10"/>
      <c r="ERC105" s="10"/>
      <c r="ERD105" s="10"/>
      <c r="ERE105" s="10"/>
      <c r="ERF105" s="10"/>
      <c r="ERG105" s="10"/>
      <c r="ERH105" s="10"/>
      <c r="ERI105" s="10"/>
      <c r="ERJ105" s="10"/>
      <c r="ERK105" s="10"/>
      <c r="ERL105" s="10"/>
      <c r="ERM105" s="10"/>
      <c r="ERN105" s="10"/>
      <c r="ERO105" s="10"/>
      <c r="ERP105" s="10"/>
      <c r="ERQ105" s="10"/>
      <c r="ERR105" s="10"/>
      <c r="ERS105" s="10"/>
      <c r="ERT105" s="10"/>
      <c r="ERU105" s="10"/>
      <c r="ERV105" s="10"/>
      <c r="ERW105" s="10"/>
      <c r="ERX105" s="10"/>
      <c r="ERY105" s="10"/>
      <c r="ERZ105" s="10"/>
      <c r="ESA105" s="10"/>
      <c r="ESB105" s="10"/>
      <c r="ESC105" s="10"/>
      <c r="ESD105" s="10"/>
      <c r="ESE105" s="10"/>
      <c r="ESF105" s="10"/>
      <c r="ESG105" s="10"/>
      <c r="ESH105" s="10"/>
      <c r="ESI105" s="10"/>
      <c r="ESJ105" s="10"/>
      <c r="ESK105" s="10"/>
      <c r="ESL105" s="10"/>
      <c r="ESM105" s="10"/>
      <c r="ESN105" s="10"/>
      <c r="ESO105" s="10"/>
      <c r="ESP105" s="10"/>
      <c r="ESQ105" s="10"/>
      <c r="ESR105" s="10"/>
      <c r="ESS105" s="10"/>
      <c r="EST105" s="10"/>
      <c r="ESU105" s="10"/>
      <c r="ESV105" s="10"/>
      <c r="ESW105" s="10"/>
      <c r="ESX105" s="10"/>
      <c r="ESY105" s="10"/>
      <c r="ESZ105" s="10"/>
      <c r="ETA105" s="10"/>
      <c r="ETB105" s="10"/>
      <c r="ETC105" s="10"/>
      <c r="ETD105" s="10"/>
      <c r="ETE105" s="10"/>
      <c r="ETF105" s="10"/>
      <c r="ETG105" s="10"/>
      <c r="ETH105" s="10"/>
      <c r="ETI105" s="10"/>
      <c r="ETJ105" s="10"/>
      <c r="ETK105" s="10"/>
      <c r="ETL105" s="10"/>
      <c r="ETM105" s="10"/>
      <c r="ETN105" s="10"/>
      <c r="ETO105" s="10"/>
      <c r="ETP105" s="10"/>
      <c r="ETQ105" s="10"/>
      <c r="ETR105" s="10"/>
      <c r="ETS105" s="10"/>
      <c r="ETT105" s="10"/>
      <c r="ETU105" s="10"/>
      <c r="ETV105" s="10"/>
      <c r="ETW105" s="10"/>
      <c r="ETX105" s="10"/>
      <c r="ETY105" s="10"/>
      <c r="ETZ105" s="10"/>
      <c r="EUA105" s="10"/>
      <c r="EUB105" s="10"/>
      <c r="EUC105" s="10"/>
      <c r="EUD105" s="10"/>
      <c r="EUE105" s="10"/>
      <c r="EUF105" s="10"/>
      <c r="EUG105" s="10"/>
      <c r="EUH105" s="10"/>
      <c r="EUI105" s="10"/>
      <c r="EUJ105" s="10"/>
      <c r="EUK105" s="10"/>
      <c r="EUL105" s="10"/>
      <c r="EUM105" s="10"/>
      <c r="EUN105" s="10"/>
      <c r="EUO105" s="10"/>
      <c r="EUP105" s="10"/>
      <c r="EUQ105" s="10"/>
      <c r="EUR105" s="10"/>
      <c r="EUS105" s="10"/>
      <c r="EUT105" s="10"/>
      <c r="EUU105" s="10"/>
      <c r="EUV105" s="10"/>
      <c r="EUW105" s="10"/>
      <c r="EUX105" s="10"/>
      <c r="EUY105" s="10"/>
      <c r="EUZ105" s="10"/>
      <c r="EVA105" s="10"/>
      <c r="EVB105" s="10"/>
      <c r="EVC105" s="10"/>
      <c r="EVD105" s="10"/>
      <c r="EVE105" s="10"/>
      <c r="EVF105" s="10"/>
      <c r="EVG105" s="10"/>
      <c r="EVH105" s="10"/>
      <c r="EVI105" s="10"/>
      <c r="EVJ105" s="10"/>
      <c r="EVK105" s="10"/>
      <c r="EVL105" s="10"/>
      <c r="EVM105" s="10"/>
      <c r="EVN105" s="10"/>
      <c r="EVO105" s="10"/>
      <c r="EVP105" s="10"/>
      <c r="EVQ105" s="10"/>
      <c r="EVR105" s="10"/>
      <c r="EVS105" s="10"/>
      <c r="EVT105" s="10"/>
      <c r="EVU105" s="10"/>
      <c r="EVV105" s="10"/>
      <c r="EVW105" s="10"/>
      <c r="EVX105" s="10"/>
      <c r="EVY105" s="10"/>
      <c r="EVZ105" s="10"/>
      <c r="EWA105" s="10"/>
      <c r="EWB105" s="10"/>
      <c r="EWC105" s="10"/>
      <c r="EWD105" s="10"/>
      <c r="EWE105" s="10"/>
      <c r="EWF105" s="10"/>
      <c r="EWG105" s="10"/>
      <c r="EWH105" s="10"/>
      <c r="EWI105" s="10"/>
      <c r="EWJ105" s="10"/>
      <c r="EWK105" s="10"/>
      <c r="EWL105" s="10"/>
      <c r="EWM105" s="10"/>
      <c r="EWN105" s="10"/>
      <c r="EWO105" s="10"/>
      <c r="EWP105" s="10"/>
      <c r="EWQ105" s="10"/>
      <c r="EWR105" s="10"/>
      <c r="EWS105" s="10"/>
      <c r="EWT105" s="10"/>
      <c r="EWU105" s="10"/>
      <c r="EWV105" s="10"/>
      <c r="EWW105" s="10"/>
      <c r="EWX105" s="10"/>
      <c r="EWY105" s="10"/>
      <c r="EWZ105" s="10"/>
      <c r="EXA105" s="10"/>
      <c r="EXB105" s="10"/>
      <c r="EXC105" s="10"/>
      <c r="EXD105" s="10"/>
      <c r="EXE105" s="10"/>
      <c r="EXF105" s="10"/>
      <c r="EXG105" s="10"/>
      <c r="EXH105" s="10"/>
      <c r="EXI105" s="10"/>
      <c r="EXJ105" s="10"/>
      <c r="EXK105" s="10"/>
      <c r="EXL105" s="10"/>
      <c r="EXM105" s="10"/>
      <c r="EXN105" s="10"/>
      <c r="EXO105" s="10"/>
      <c r="EXP105" s="10"/>
      <c r="EXQ105" s="10"/>
      <c r="EXR105" s="10"/>
      <c r="EXS105" s="10"/>
      <c r="EXT105" s="10"/>
      <c r="EXU105" s="10"/>
      <c r="EXV105" s="10"/>
      <c r="EXW105" s="10"/>
      <c r="EXX105" s="10"/>
      <c r="EXY105" s="10"/>
      <c r="EXZ105" s="10"/>
      <c r="EYA105" s="10"/>
      <c r="EYB105" s="10"/>
      <c r="EYC105" s="10"/>
      <c r="EYD105" s="10"/>
      <c r="EYE105" s="10"/>
      <c r="EYF105" s="10"/>
      <c r="EYG105" s="10"/>
      <c r="EYH105" s="10"/>
      <c r="EYI105" s="10"/>
      <c r="EYJ105" s="10"/>
      <c r="EYK105" s="10"/>
      <c r="EYL105" s="10"/>
      <c r="EYM105" s="10"/>
      <c r="EYN105" s="10"/>
      <c r="EYO105" s="10"/>
      <c r="EYP105" s="10"/>
      <c r="EYQ105" s="10"/>
      <c r="EYR105" s="10"/>
      <c r="EYS105" s="10"/>
      <c r="EYT105" s="10"/>
      <c r="EYU105" s="10"/>
      <c r="EYV105" s="10"/>
      <c r="EYW105" s="10"/>
      <c r="EYX105" s="10"/>
      <c r="EYY105" s="10"/>
      <c r="EYZ105" s="10"/>
      <c r="EZA105" s="10"/>
      <c r="EZB105" s="10"/>
      <c r="EZC105" s="10"/>
      <c r="EZD105" s="10"/>
      <c r="EZE105" s="10"/>
      <c r="EZF105" s="10"/>
      <c r="EZG105" s="10"/>
      <c r="EZH105" s="10"/>
      <c r="EZI105" s="10"/>
      <c r="EZJ105" s="10"/>
      <c r="EZK105" s="10"/>
      <c r="EZL105" s="10"/>
      <c r="EZM105" s="10"/>
      <c r="EZN105" s="10"/>
      <c r="EZO105" s="10"/>
      <c r="EZP105" s="10"/>
      <c r="EZQ105" s="10"/>
      <c r="EZR105" s="10"/>
      <c r="EZS105" s="10"/>
      <c r="EZT105" s="10"/>
      <c r="EZU105" s="10"/>
      <c r="EZV105" s="10"/>
      <c r="EZW105" s="10"/>
      <c r="EZX105" s="10"/>
      <c r="EZY105" s="10"/>
      <c r="EZZ105" s="10"/>
      <c r="FAA105" s="10"/>
      <c r="FAB105" s="10"/>
      <c r="FAC105" s="10"/>
      <c r="FAD105" s="10"/>
      <c r="FAE105" s="10"/>
      <c r="FAF105" s="10"/>
      <c r="FAG105" s="10"/>
      <c r="FAH105" s="10"/>
      <c r="FAI105" s="10"/>
      <c r="FAJ105" s="10"/>
      <c r="FAK105" s="10"/>
      <c r="FAL105" s="10"/>
      <c r="FAM105" s="10"/>
      <c r="FAN105" s="10"/>
      <c r="FAO105" s="10"/>
      <c r="FAP105" s="10"/>
      <c r="FAQ105" s="10"/>
      <c r="FAR105" s="10"/>
      <c r="FAS105" s="10"/>
      <c r="FAT105" s="10"/>
      <c r="FAU105" s="10"/>
      <c r="FAV105" s="10"/>
      <c r="FAW105" s="10"/>
      <c r="FAX105" s="10"/>
      <c r="FAY105" s="10"/>
      <c r="FAZ105" s="10"/>
      <c r="FBA105" s="10"/>
      <c r="FBB105" s="10"/>
      <c r="FBC105" s="10"/>
      <c r="FBD105" s="10"/>
      <c r="FBE105" s="10"/>
      <c r="FBF105" s="10"/>
      <c r="FBG105" s="10"/>
      <c r="FBH105" s="10"/>
      <c r="FBI105" s="10"/>
      <c r="FBJ105" s="10"/>
      <c r="FBK105" s="10"/>
      <c r="FBL105" s="10"/>
      <c r="FBM105" s="10"/>
      <c r="FBN105" s="10"/>
      <c r="FBO105" s="10"/>
      <c r="FBP105" s="10"/>
      <c r="FBQ105" s="10"/>
      <c r="FBR105" s="10"/>
      <c r="FBS105" s="10"/>
      <c r="FBT105" s="10"/>
      <c r="FBU105" s="10"/>
      <c r="FBV105" s="10"/>
      <c r="FBW105" s="10"/>
      <c r="FBX105" s="10"/>
      <c r="FBY105" s="10"/>
      <c r="FBZ105" s="10"/>
      <c r="FCA105" s="10"/>
      <c r="FCB105" s="10"/>
      <c r="FCC105" s="10"/>
      <c r="FCD105" s="10"/>
      <c r="FCE105" s="10"/>
      <c r="FCF105" s="10"/>
      <c r="FCG105" s="10"/>
      <c r="FCH105" s="10"/>
      <c r="FCI105" s="10"/>
      <c r="FCJ105" s="10"/>
      <c r="FCK105" s="10"/>
      <c r="FCL105" s="10"/>
      <c r="FCM105" s="10"/>
      <c r="FCN105" s="10"/>
      <c r="FCO105" s="10"/>
      <c r="FCP105" s="10"/>
      <c r="FCQ105" s="10"/>
      <c r="FCR105" s="10"/>
      <c r="FCS105" s="10"/>
      <c r="FCT105" s="10"/>
      <c r="FCU105" s="10"/>
      <c r="FCV105" s="10"/>
      <c r="FCW105" s="10"/>
      <c r="FCX105" s="10"/>
      <c r="FCY105" s="10"/>
      <c r="FCZ105" s="10"/>
      <c r="FDA105" s="10"/>
      <c r="FDB105" s="10"/>
      <c r="FDC105" s="10"/>
      <c r="FDD105" s="10"/>
      <c r="FDE105" s="10"/>
      <c r="FDF105" s="10"/>
      <c r="FDG105" s="10"/>
      <c r="FDH105" s="10"/>
      <c r="FDI105" s="10"/>
      <c r="FDJ105" s="10"/>
      <c r="FDK105" s="10"/>
      <c r="FDL105" s="10"/>
      <c r="FDM105" s="10"/>
      <c r="FDN105" s="10"/>
      <c r="FDO105" s="10"/>
      <c r="FDP105" s="10"/>
      <c r="FDQ105" s="10"/>
      <c r="FDR105" s="10"/>
      <c r="FDS105" s="10"/>
      <c r="FDT105" s="10"/>
      <c r="FDU105" s="10"/>
      <c r="FDV105" s="10"/>
      <c r="FDW105" s="10"/>
      <c r="FDX105" s="10"/>
      <c r="FDY105" s="10"/>
      <c r="FDZ105" s="10"/>
      <c r="FEA105" s="10"/>
      <c r="FEB105" s="10"/>
      <c r="FEC105" s="10"/>
      <c r="FED105" s="10"/>
      <c r="FEE105" s="10"/>
      <c r="FEF105" s="10"/>
      <c r="FEG105" s="10"/>
      <c r="FEH105" s="10"/>
      <c r="FEI105" s="10"/>
      <c r="FEJ105" s="10"/>
      <c r="FEK105" s="10"/>
      <c r="FEL105" s="10"/>
      <c r="FEM105" s="10"/>
      <c r="FEN105" s="10"/>
      <c r="FEO105" s="10"/>
      <c r="FEP105" s="10"/>
      <c r="FEQ105" s="10"/>
      <c r="FER105" s="10"/>
      <c r="FES105" s="10"/>
      <c r="FET105" s="10"/>
      <c r="FEU105" s="10"/>
      <c r="FEV105" s="10"/>
      <c r="FEW105" s="10"/>
      <c r="FEX105" s="10"/>
      <c r="FEY105" s="10"/>
      <c r="FEZ105" s="10"/>
      <c r="FFA105" s="10"/>
      <c r="FFB105" s="10"/>
      <c r="FFC105" s="10"/>
      <c r="FFD105" s="10"/>
      <c r="FFE105" s="10"/>
      <c r="FFF105" s="10"/>
      <c r="FFG105" s="10"/>
      <c r="FFH105" s="10"/>
      <c r="FFI105" s="10"/>
      <c r="FFJ105" s="10"/>
      <c r="FFK105" s="10"/>
      <c r="FFL105" s="10"/>
      <c r="FFM105" s="10"/>
      <c r="FFN105" s="10"/>
      <c r="FFO105" s="10"/>
      <c r="FFP105" s="10"/>
      <c r="FFQ105" s="10"/>
      <c r="FFR105" s="10"/>
      <c r="FFS105" s="10"/>
      <c r="FFT105" s="10"/>
      <c r="FFU105" s="10"/>
      <c r="FFV105" s="10"/>
      <c r="FFW105" s="10"/>
      <c r="FFX105" s="10"/>
      <c r="FFY105" s="10"/>
      <c r="FFZ105" s="10"/>
      <c r="FGA105" s="10"/>
      <c r="FGB105" s="10"/>
      <c r="FGC105" s="10"/>
      <c r="FGD105" s="10"/>
      <c r="FGE105" s="10"/>
      <c r="FGF105" s="10"/>
      <c r="FGG105" s="10"/>
      <c r="FGH105" s="10"/>
      <c r="FGI105" s="10"/>
      <c r="FGJ105" s="10"/>
      <c r="FGK105" s="10"/>
      <c r="FGL105" s="10"/>
      <c r="FGM105" s="10"/>
      <c r="FGN105" s="10"/>
      <c r="FGO105" s="10"/>
      <c r="FGP105" s="10"/>
      <c r="FGQ105" s="10"/>
      <c r="FGR105" s="10"/>
      <c r="FGS105" s="10"/>
      <c r="FGT105" s="10"/>
      <c r="FGU105" s="10"/>
      <c r="FGV105" s="10"/>
      <c r="FGW105" s="10"/>
      <c r="FGX105" s="10"/>
      <c r="FGY105" s="10"/>
      <c r="FGZ105" s="10"/>
      <c r="FHA105" s="10"/>
      <c r="FHB105" s="10"/>
      <c r="FHC105" s="10"/>
      <c r="FHD105" s="10"/>
      <c r="FHE105" s="10"/>
      <c r="FHF105" s="10"/>
      <c r="FHG105" s="10"/>
      <c r="FHH105" s="10"/>
      <c r="FHI105" s="10"/>
      <c r="FHJ105" s="10"/>
      <c r="FHK105" s="10"/>
      <c r="FHL105" s="10"/>
      <c r="FHM105" s="10"/>
      <c r="FHN105" s="10"/>
      <c r="FHO105" s="10"/>
      <c r="FHP105" s="10"/>
      <c r="FHQ105" s="10"/>
      <c r="FHR105" s="10"/>
      <c r="FHS105" s="10"/>
      <c r="FHT105" s="10"/>
      <c r="FHU105" s="10"/>
      <c r="FHV105" s="10"/>
      <c r="FHW105" s="10"/>
      <c r="FHX105" s="10"/>
      <c r="FHY105" s="10"/>
      <c r="FHZ105" s="10"/>
      <c r="FIA105" s="10"/>
      <c r="FIB105" s="10"/>
      <c r="FIC105" s="10"/>
      <c r="FID105" s="10"/>
      <c r="FIE105" s="10"/>
      <c r="FIF105" s="10"/>
      <c r="FIG105" s="10"/>
      <c r="FIH105" s="10"/>
      <c r="FII105" s="10"/>
      <c r="FIJ105" s="10"/>
      <c r="FIK105" s="10"/>
      <c r="FIL105" s="10"/>
      <c r="FIM105" s="10"/>
      <c r="FIN105" s="10"/>
      <c r="FIO105" s="10"/>
      <c r="FIP105" s="10"/>
      <c r="FIQ105" s="10"/>
      <c r="FIR105" s="10"/>
      <c r="FIS105" s="10"/>
      <c r="FIT105" s="10"/>
      <c r="FIU105" s="10"/>
      <c r="FIV105" s="10"/>
      <c r="FIW105" s="10"/>
      <c r="FIX105" s="10"/>
      <c r="FIY105" s="10"/>
      <c r="FIZ105" s="10"/>
      <c r="FJA105" s="10"/>
      <c r="FJB105" s="10"/>
      <c r="FJC105" s="10"/>
      <c r="FJD105" s="10"/>
      <c r="FJE105" s="10"/>
      <c r="FJF105" s="10"/>
      <c r="FJG105" s="10"/>
      <c r="FJH105" s="10"/>
      <c r="FJI105" s="10"/>
      <c r="FJJ105" s="10"/>
      <c r="FJK105" s="10"/>
      <c r="FJL105" s="10"/>
      <c r="FJM105" s="10"/>
      <c r="FJN105" s="10"/>
      <c r="FJO105" s="10"/>
      <c r="FJP105" s="10"/>
      <c r="FJQ105" s="10"/>
      <c r="FJR105" s="10"/>
      <c r="FJS105" s="10"/>
      <c r="FJT105" s="10"/>
      <c r="FJU105" s="10"/>
      <c r="FJV105" s="10"/>
      <c r="FJW105" s="10"/>
      <c r="FJX105" s="10"/>
      <c r="FJY105" s="10"/>
      <c r="FJZ105" s="10"/>
      <c r="FKA105" s="10"/>
      <c r="FKB105" s="10"/>
      <c r="FKC105" s="10"/>
      <c r="FKD105" s="10"/>
      <c r="FKE105" s="10"/>
      <c r="FKF105" s="10"/>
      <c r="FKG105" s="10"/>
      <c r="FKH105" s="10"/>
      <c r="FKI105" s="10"/>
      <c r="FKJ105" s="10"/>
      <c r="FKK105" s="10"/>
      <c r="FKL105" s="10"/>
      <c r="FKM105" s="10"/>
      <c r="FKN105" s="10"/>
      <c r="FKO105" s="10"/>
      <c r="FKP105" s="10"/>
      <c r="FKQ105" s="10"/>
      <c r="FKR105" s="10"/>
      <c r="FKS105" s="10"/>
      <c r="FKT105" s="10"/>
      <c r="FKU105" s="10"/>
      <c r="FKV105" s="10"/>
      <c r="FKW105" s="10"/>
      <c r="FKX105" s="10"/>
      <c r="FKY105" s="10"/>
      <c r="FKZ105" s="10"/>
      <c r="FLA105" s="10"/>
      <c r="FLB105" s="10"/>
      <c r="FLC105" s="10"/>
      <c r="FLD105" s="10"/>
      <c r="FLE105" s="10"/>
      <c r="FLF105" s="10"/>
      <c r="FLG105" s="10"/>
      <c r="FLH105" s="10"/>
      <c r="FLI105" s="10"/>
      <c r="FLJ105" s="10"/>
      <c r="FLK105" s="10"/>
      <c r="FLL105" s="10"/>
      <c r="FLM105" s="10"/>
      <c r="FLN105" s="10"/>
      <c r="FLO105" s="10"/>
      <c r="FLP105" s="10"/>
      <c r="FLQ105" s="10"/>
      <c r="FLR105" s="10"/>
      <c r="FLS105" s="10"/>
      <c r="FLT105" s="10"/>
      <c r="FLU105" s="10"/>
      <c r="FLV105" s="10"/>
      <c r="FLW105" s="10"/>
      <c r="FLX105" s="10"/>
      <c r="FLY105" s="10"/>
      <c r="FLZ105" s="10"/>
      <c r="FMA105" s="10"/>
      <c r="FMB105" s="10"/>
      <c r="FMC105" s="10"/>
      <c r="FMD105" s="10"/>
      <c r="FME105" s="10"/>
      <c r="FMF105" s="10"/>
      <c r="FMG105" s="10"/>
      <c r="FMH105" s="10"/>
      <c r="FMI105" s="10"/>
      <c r="FMJ105" s="10"/>
      <c r="FMK105" s="10"/>
      <c r="FML105" s="10"/>
      <c r="FMM105" s="10"/>
      <c r="FMN105" s="10"/>
      <c r="FMO105" s="10"/>
      <c r="FMP105" s="10"/>
      <c r="FMQ105" s="10"/>
      <c r="FMR105" s="10"/>
      <c r="FMS105" s="10"/>
      <c r="FMT105" s="10"/>
      <c r="FMU105" s="10"/>
      <c r="FMV105" s="10"/>
      <c r="FMW105" s="10"/>
      <c r="FMX105" s="10"/>
      <c r="FMY105" s="10"/>
      <c r="FMZ105" s="10"/>
      <c r="FNA105" s="10"/>
      <c r="FNB105" s="10"/>
      <c r="FNC105" s="10"/>
      <c r="FND105" s="10"/>
      <c r="FNE105" s="10"/>
      <c r="FNF105" s="10"/>
      <c r="FNG105" s="10"/>
      <c r="FNH105" s="10"/>
      <c r="FNI105" s="10"/>
      <c r="FNJ105" s="10"/>
      <c r="FNK105" s="10"/>
      <c r="FNL105" s="10"/>
      <c r="FNM105" s="10"/>
      <c r="FNN105" s="10"/>
      <c r="FNO105" s="10"/>
      <c r="FNP105" s="10"/>
      <c r="FNQ105" s="10"/>
      <c r="FNR105" s="10"/>
      <c r="FNS105" s="10"/>
      <c r="FNT105" s="10"/>
      <c r="FNU105" s="10"/>
      <c r="FNV105" s="10"/>
      <c r="FNW105" s="10"/>
      <c r="FNX105" s="10"/>
      <c r="FNY105" s="10"/>
      <c r="FNZ105" s="10"/>
      <c r="FOA105" s="10"/>
      <c r="FOB105" s="10"/>
      <c r="FOC105" s="10"/>
      <c r="FOD105" s="10"/>
      <c r="FOE105" s="10"/>
      <c r="FOF105" s="10"/>
      <c r="FOG105" s="10"/>
      <c r="FOH105" s="10"/>
      <c r="FOI105" s="10"/>
      <c r="FOJ105" s="10"/>
      <c r="FOK105" s="10"/>
      <c r="FOL105" s="10"/>
      <c r="FOM105" s="10"/>
      <c r="FON105" s="10"/>
      <c r="FOO105" s="10"/>
      <c r="FOP105" s="10"/>
      <c r="FOQ105" s="10"/>
      <c r="FOR105" s="10"/>
      <c r="FOS105" s="10"/>
      <c r="FOT105" s="10"/>
      <c r="FOU105" s="10"/>
      <c r="FOV105" s="10"/>
      <c r="FOW105" s="10"/>
      <c r="FOX105" s="10"/>
      <c r="FOY105" s="10"/>
      <c r="FOZ105" s="10"/>
      <c r="FPA105" s="10"/>
      <c r="FPB105" s="10"/>
      <c r="FPC105" s="10"/>
      <c r="FPD105" s="10"/>
      <c r="FPE105" s="10"/>
      <c r="FPF105" s="10"/>
      <c r="FPG105" s="10"/>
      <c r="FPH105" s="10"/>
      <c r="FPI105" s="10"/>
      <c r="FPJ105" s="10"/>
      <c r="FPK105" s="10"/>
      <c r="FPL105" s="10"/>
      <c r="FPM105" s="10"/>
      <c r="FPN105" s="10"/>
      <c r="FPO105" s="10"/>
      <c r="FPP105" s="10"/>
      <c r="FPQ105" s="10"/>
      <c r="FPR105" s="10"/>
      <c r="FPS105" s="10"/>
      <c r="FPT105" s="10"/>
      <c r="FPU105" s="10"/>
      <c r="FPV105" s="10"/>
      <c r="FPW105" s="10"/>
      <c r="FPX105" s="10"/>
      <c r="FPY105" s="10"/>
      <c r="FPZ105" s="10"/>
      <c r="FQA105" s="10"/>
      <c r="FQB105" s="10"/>
      <c r="FQC105" s="10"/>
      <c r="FQD105" s="10"/>
      <c r="FQE105" s="10"/>
      <c r="FQF105" s="10"/>
      <c r="FQG105" s="10"/>
      <c r="FQH105" s="10"/>
      <c r="FQI105" s="10"/>
      <c r="FQJ105" s="10"/>
      <c r="FQK105" s="10"/>
      <c r="FQL105" s="10"/>
      <c r="FQM105" s="10"/>
      <c r="FQN105" s="10"/>
      <c r="FQO105" s="10"/>
      <c r="FQP105" s="10"/>
      <c r="FQQ105" s="10"/>
      <c r="FQR105" s="10"/>
      <c r="FQS105" s="10"/>
      <c r="FQT105" s="10"/>
      <c r="FQU105" s="10"/>
      <c r="FQV105" s="10"/>
      <c r="FQW105" s="10"/>
      <c r="FQX105" s="10"/>
      <c r="FQY105" s="10"/>
      <c r="FQZ105" s="10"/>
      <c r="FRA105" s="10"/>
      <c r="FRB105" s="10"/>
      <c r="FRC105" s="10"/>
      <c r="FRD105" s="10"/>
      <c r="FRE105" s="10"/>
      <c r="FRF105" s="10"/>
      <c r="FRG105" s="10"/>
      <c r="FRH105" s="10"/>
      <c r="FRI105" s="10"/>
      <c r="FRJ105" s="10"/>
      <c r="FRK105" s="10"/>
      <c r="FRL105" s="10"/>
      <c r="FRM105" s="10"/>
      <c r="FRN105" s="10"/>
      <c r="FRO105" s="10"/>
      <c r="FRP105" s="10"/>
      <c r="FRQ105" s="10"/>
      <c r="FRR105" s="10"/>
      <c r="FRS105" s="10"/>
      <c r="FRT105" s="10"/>
      <c r="FRU105" s="10"/>
      <c r="FRV105" s="10"/>
      <c r="FRW105" s="10"/>
      <c r="FRX105" s="10"/>
      <c r="FRY105" s="10"/>
      <c r="FRZ105" s="10"/>
      <c r="FSA105" s="10"/>
      <c r="FSB105" s="10"/>
      <c r="FSC105" s="10"/>
      <c r="FSD105" s="10"/>
      <c r="FSE105" s="10"/>
      <c r="FSF105" s="10"/>
      <c r="FSG105" s="10"/>
      <c r="FSH105" s="10"/>
      <c r="FSI105" s="10"/>
      <c r="FSJ105" s="10"/>
      <c r="FSK105" s="10"/>
      <c r="FSL105" s="10"/>
      <c r="FSM105" s="10"/>
      <c r="FSN105" s="10"/>
      <c r="FSO105" s="10"/>
      <c r="FSP105" s="10"/>
      <c r="FSQ105" s="10"/>
      <c r="FSR105" s="10"/>
      <c r="FSS105" s="10"/>
      <c r="FST105" s="10"/>
      <c r="FSU105" s="10"/>
      <c r="FSV105" s="10"/>
      <c r="FSW105" s="10"/>
      <c r="FSX105" s="10"/>
      <c r="FSY105" s="10"/>
      <c r="FSZ105" s="10"/>
      <c r="FTA105" s="10"/>
      <c r="FTB105" s="10"/>
      <c r="FTC105" s="10"/>
      <c r="FTD105" s="10"/>
      <c r="FTE105" s="10"/>
      <c r="FTF105" s="10"/>
      <c r="FTG105" s="10"/>
      <c r="FTH105" s="10"/>
      <c r="FTI105" s="10"/>
      <c r="FTJ105" s="10"/>
      <c r="FTK105" s="10"/>
      <c r="FTL105" s="10"/>
      <c r="FTM105" s="10"/>
      <c r="FTN105" s="10"/>
      <c r="FTO105" s="10"/>
      <c r="FTP105" s="10"/>
      <c r="FTQ105" s="10"/>
      <c r="FTR105" s="10"/>
      <c r="FTS105" s="10"/>
      <c r="FTT105" s="10"/>
      <c r="FTU105" s="10"/>
      <c r="FTV105" s="10"/>
      <c r="FTW105" s="10"/>
      <c r="FTX105" s="10"/>
      <c r="FTY105" s="10"/>
      <c r="FTZ105" s="10"/>
      <c r="FUA105" s="10"/>
      <c r="FUB105" s="10"/>
      <c r="FUC105" s="10"/>
      <c r="FUD105" s="10"/>
      <c r="FUE105" s="10"/>
      <c r="FUF105" s="10"/>
      <c r="FUG105" s="10"/>
      <c r="FUH105" s="10"/>
      <c r="FUI105" s="10"/>
      <c r="FUJ105" s="10"/>
      <c r="FUK105" s="10"/>
      <c r="FUL105" s="10"/>
      <c r="FUM105" s="10"/>
      <c r="FUN105" s="10"/>
      <c r="FUO105" s="10"/>
      <c r="FUP105" s="10"/>
      <c r="FUQ105" s="10"/>
      <c r="FUR105" s="10"/>
      <c r="FUS105" s="10"/>
      <c r="FUT105" s="10"/>
      <c r="FUU105" s="10"/>
      <c r="FUV105" s="10"/>
      <c r="FUW105" s="10"/>
      <c r="FUX105" s="10"/>
      <c r="FUY105" s="10"/>
      <c r="FUZ105" s="10"/>
      <c r="FVA105" s="10"/>
      <c r="FVB105" s="10"/>
      <c r="FVC105" s="10"/>
      <c r="FVD105" s="10"/>
      <c r="FVE105" s="10"/>
      <c r="FVF105" s="10"/>
      <c r="FVG105" s="10"/>
      <c r="FVH105" s="10"/>
      <c r="FVI105" s="10"/>
      <c r="FVJ105" s="10"/>
      <c r="FVK105" s="10"/>
      <c r="FVL105" s="10"/>
      <c r="FVM105" s="10"/>
      <c r="FVN105" s="10"/>
      <c r="FVO105" s="10"/>
      <c r="FVP105" s="10"/>
      <c r="FVQ105" s="10"/>
      <c r="FVR105" s="10"/>
      <c r="FVS105" s="10"/>
      <c r="FVT105" s="10"/>
      <c r="FVU105" s="10"/>
      <c r="FVV105" s="10"/>
      <c r="FVW105" s="10"/>
      <c r="FVX105" s="10"/>
      <c r="FVY105" s="10"/>
      <c r="FVZ105" s="10"/>
      <c r="FWA105" s="10"/>
      <c r="FWB105" s="10"/>
      <c r="FWC105" s="10"/>
      <c r="FWD105" s="10"/>
      <c r="FWE105" s="10"/>
      <c r="FWF105" s="10"/>
      <c r="FWG105" s="10"/>
      <c r="FWH105" s="10"/>
      <c r="FWI105" s="10"/>
      <c r="FWJ105" s="10"/>
      <c r="FWK105" s="10"/>
      <c r="FWL105" s="10"/>
      <c r="FWM105" s="10"/>
      <c r="FWN105" s="10"/>
      <c r="FWO105" s="10"/>
      <c r="FWP105" s="10"/>
      <c r="FWQ105" s="10"/>
      <c r="FWR105" s="10"/>
      <c r="FWS105" s="10"/>
      <c r="FWT105" s="10"/>
      <c r="FWU105" s="10"/>
      <c r="FWV105" s="10"/>
      <c r="FWW105" s="10"/>
      <c r="FWX105" s="10"/>
      <c r="FWY105" s="10"/>
      <c r="FWZ105" s="10"/>
      <c r="FXA105" s="10"/>
      <c r="FXB105" s="10"/>
      <c r="FXC105" s="10"/>
      <c r="FXD105" s="10"/>
      <c r="FXE105" s="10"/>
      <c r="FXF105" s="10"/>
      <c r="FXG105" s="10"/>
      <c r="FXH105" s="10"/>
      <c r="FXI105" s="10"/>
      <c r="FXJ105" s="10"/>
      <c r="FXK105" s="10"/>
      <c r="FXL105" s="10"/>
      <c r="FXM105" s="10"/>
      <c r="FXN105" s="10"/>
      <c r="FXO105" s="10"/>
      <c r="FXP105" s="10"/>
      <c r="FXQ105" s="10"/>
      <c r="FXR105" s="10"/>
      <c r="FXS105" s="10"/>
      <c r="FXT105" s="10"/>
      <c r="FXU105" s="10"/>
      <c r="FXV105" s="10"/>
      <c r="FXW105" s="10"/>
      <c r="FXX105" s="10"/>
      <c r="FXY105" s="10"/>
      <c r="FXZ105" s="10"/>
      <c r="FYA105" s="10"/>
      <c r="FYB105" s="10"/>
      <c r="FYC105" s="10"/>
      <c r="FYD105" s="10"/>
      <c r="FYE105" s="10"/>
      <c r="FYF105" s="10"/>
      <c r="FYG105" s="10"/>
      <c r="FYH105" s="10"/>
      <c r="FYI105" s="10"/>
      <c r="FYJ105" s="10"/>
      <c r="FYK105" s="10"/>
      <c r="FYL105" s="10"/>
      <c r="FYM105" s="10"/>
      <c r="FYN105" s="10"/>
      <c r="FYO105" s="10"/>
      <c r="FYP105" s="10"/>
      <c r="FYQ105" s="10"/>
      <c r="FYR105" s="10"/>
      <c r="FYS105" s="10"/>
      <c r="FYT105" s="10"/>
      <c r="FYU105" s="10"/>
      <c r="FYV105" s="10"/>
      <c r="FYW105" s="10"/>
      <c r="FYX105" s="10"/>
      <c r="FYY105" s="10"/>
      <c r="FYZ105" s="10"/>
      <c r="FZA105" s="10"/>
      <c r="FZB105" s="10"/>
      <c r="FZC105" s="10"/>
      <c r="FZD105" s="10"/>
      <c r="FZE105" s="10"/>
      <c r="FZF105" s="10"/>
      <c r="FZG105" s="10"/>
      <c r="FZH105" s="10"/>
      <c r="FZI105" s="10"/>
      <c r="FZJ105" s="10"/>
      <c r="FZK105" s="10"/>
      <c r="FZL105" s="10"/>
      <c r="FZM105" s="10"/>
      <c r="FZN105" s="10"/>
      <c r="FZO105" s="10"/>
      <c r="FZP105" s="10"/>
      <c r="FZQ105" s="10"/>
      <c r="FZR105" s="10"/>
      <c r="FZS105" s="10"/>
      <c r="FZT105" s="10"/>
      <c r="FZU105" s="10"/>
      <c r="FZV105" s="10"/>
      <c r="FZW105" s="10"/>
      <c r="FZX105" s="10"/>
      <c r="FZY105" s="10"/>
      <c r="FZZ105" s="10"/>
      <c r="GAA105" s="10"/>
      <c r="GAB105" s="10"/>
      <c r="GAC105" s="10"/>
      <c r="GAD105" s="10"/>
      <c r="GAE105" s="10"/>
      <c r="GAF105" s="10"/>
      <c r="GAG105" s="10"/>
      <c r="GAH105" s="10"/>
      <c r="GAI105" s="10"/>
      <c r="GAJ105" s="10"/>
      <c r="GAK105" s="10"/>
      <c r="GAL105" s="10"/>
      <c r="GAM105" s="10"/>
      <c r="GAN105" s="10"/>
      <c r="GAO105" s="10"/>
      <c r="GAP105" s="10"/>
      <c r="GAQ105" s="10"/>
      <c r="GAR105" s="10"/>
      <c r="GAS105" s="10"/>
      <c r="GAT105" s="10"/>
      <c r="GAU105" s="10"/>
      <c r="GAV105" s="10"/>
      <c r="GAW105" s="10"/>
      <c r="GAX105" s="10"/>
      <c r="GAY105" s="10"/>
      <c r="GAZ105" s="10"/>
      <c r="GBA105" s="10"/>
      <c r="GBB105" s="10"/>
      <c r="GBC105" s="10"/>
      <c r="GBD105" s="10"/>
      <c r="GBE105" s="10"/>
      <c r="GBF105" s="10"/>
      <c r="GBG105" s="10"/>
      <c r="GBH105" s="10"/>
      <c r="GBI105" s="10"/>
      <c r="GBJ105" s="10"/>
      <c r="GBK105" s="10"/>
      <c r="GBL105" s="10"/>
      <c r="GBM105" s="10"/>
      <c r="GBN105" s="10"/>
      <c r="GBO105" s="10"/>
      <c r="GBP105" s="10"/>
      <c r="GBQ105" s="10"/>
      <c r="GBR105" s="10"/>
      <c r="GBS105" s="10"/>
      <c r="GBT105" s="10"/>
      <c r="GBU105" s="10"/>
      <c r="GBV105" s="10"/>
      <c r="GBW105" s="10"/>
      <c r="GBX105" s="10"/>
      <c r="GBY105" s="10"/>
      <c r="GBZ105" s="10"/>
      <c r="GCA105" s="10"/>
      <c r="GCB105" s="10"/>
      <c r="GCC105" s="10"/>
      <c r="GCD105" s="10"/>
      <c r="GCE105" s="10"/>
      <c r="GCF105" s="10"/>
      <c r="GCG105" s="10"/>
      <c r="GCH105" s="10"/>
      <c r="GCI105" s="10"/>
      <c r="GCJ105" s="10"/>
      <c r="GCK105" s="10"/>
      <c r="GCL105" s="10"/>
      <c r="GCM105" s="10"/>
      <c r="GCN105" s="10"/>
      <c r="GCO105" s="10"/>
      <c r="GCP105" s="10"/>
      <c r="GCQ105" s="10"/>
      <c r="GCR105" s="10"/>
      <c r="GCS105" s="10"/>
      <c r="GCT105" s="10"/>
      <c r="GCU105" s="10"/>
      <c r="GCV105" s="10"/>
      <c r="GCW105" s="10"/>
      <c r="GCX105" s="10"/>
      <c r="GCY105" s="10"/>
      <c r="GCZ105" s="10"/>
      <c r="GDA105" s="10"/>
      <c r="GDB105" s="10"/>
      <c r="GDC105" s="10"/>
      <c r="GDD105" s="10"/>
      <c r="GDE105" s="10"/>
      <c r="GDF105" s="10"/>
      <c r="GDG105" s="10"/>
      <c r="GDH105" s="10"/>
      <c r="GDI105" s="10"/>
      <c r="GDJ105" s="10"/>
      <c r="GDK105" s="10"/>
      <c r="GDL105" s="10"/>
      <c r="GDM105" s="10"/>
      <c r="GDN105" s="10"/>
      <c r="GDO105" s="10"/>
      <c r="GDP105" s="10"/>
      <c r="GDQ105" s="10"/>
      <c r="GDR105" s="10"/>
      <c r="GDS105" s="10"/>
      <c r="GDT105" s="10"/>
      <c r="GDU105" s="10"/>
      <c r="GDV105" s="10"/>
      <c r="GDW105" s="10"/>
      <c r="GDX105" s="10"/>
      <c r="GDY105" s="10"/>
      <c r="GDZ105" s="10"/>
      <c r="GEA105" s="10"/>
      <c r="GEB105" s="10"/>
      <c r="GEC105" s="10"/>
      <c r="GED105" s="10"/>
      <c r="GEE105" s="10"/>
      <c r="GEF105" s="10"/>
      <c r="GEG105" s="10"/>
      <c r="GEH105" s="10"/>
      <c r="GEI105" s="10"/>
      <c r="GEJ105" s="10"/>
      <c r="GEK105" s="10"/>
      <c r="GEL105" s="10"/>
      <c r="GEM105" s="10"/>
      <c r="GEN105" s="10"/>
      <c r="GEO105" s="10"/>
      <c r="GEP105" s="10"/>
      <c r="GEQ105" s="10"/>
      <c r="GER105" s="10"/>
      <c r="GES105" s="10"/>
      <c r="GET105" s="10"/>
      <c r="GEU105" s="10"/>
      <c r="GEV105" s="10"/>
      <c r="GEW105" s="10"/>
      <c r="GEX105" s="10"/>
      <c r="GEY105" s="10"/>
      <c r="GEZ105" s="10"/>
      <c r="GFA105" s="10"/>
      <c r="GFB105" s="10"/>
      <c r="GFC105" s="10"/>
      <c r="GFD105" s="10"/>
      <c r="GFE105" s="10"/>
      <c r="GFF105" s="10"/>
      <c r="GFG105" s="10"/>
      <c r="GFH105" s="10"/>
      <c r="GFI105" s="10"/>
      <c r="GFJ105" s="10"/>
      <c r="GFK105" s="10"/>
      <c r="GFL105" s="10"/>
      <c r="GFM105" s="10"/>
      <c r="GFN105" s="10"/>
      <c r="GFO105" s="10"/>
      <c r="GFP105" s="10"/>
      <c r="GFQ105" s="10"/>
      <c r="GFR105" s="10"/>
      <c r="GFS105" s="10"/>
      <c r="GFT105" s="10"/>
      <c r="GFU105" s="10"/>
      <c r="GFV105" s="10"/>
      <c r="GFW105" s="10"/>
      <c r="GFX105" s="10"/>
      <c r="GFY105" s="10"/>
      <c r="GFZ105" s="10"/>
      <c r="GGA105" s="10"/>
      <c r="GGB105" s="10"/>
      <c r="GGC105" s="10"/>
      <c r="GGD105" s="10"/>
      <c r="GGE105" s="10"/>
      <c r="GGF105" s="10"/>
      <c r="GGG105" s="10"/>
      <c r="GGH105" s="10"/>
      <c r="GGI105" s="10"/>
      <c r="GGJ105" s="10"/>
      <c r="GGK105" s="10"/>
      <c r="GGL105" s="10"/>
      <c r="GGM105" s="10"/>
      <c r="GGN105" s="10"/>
      <c r="GGO105" s="10"/>
      <c r="GGP105" s="10"/>
      <c r="GGQ105" s="10"/>
      <c r="GGR105" s="10"/>
      <c r="GGS105" s="10"/>
      <c r="GGT105" s="10"/>
      <c r="GGU105" s="10"/>
      <c r="GGV105" s="10"/>
      <c r="GGW105" s="10"/>
      <c r="GGX105" s="10"/>
      <c r="GGY105" s="10"/>
      <c r="GGZ105" s="10"/>
      <c r="GHA105" s="10"/>
      <c r="GHB105" s="10"/>
      <c r="GHC105" s="10"/>
      <c r="GHD105" s="10"/>
      <c r="GHE105" s="10"/>
      <c r="GHF105" s="10"/>
      <c r="GHG105" s="10"/>
      <c r="GHH105" s="10"/>
      <c r="GHI105" s="10"/>
      <c r="GHJ105" s="10"/>
      <c r="GHK105" s="10"/>
      <c r="GHL105" s="10"/>
      <c r="GHM105" s="10"/>
      <c r="GHN105" s="10"/>
      <c r="GHO105" s="10"/>
      <c r="GHP105" s="10"/>
      <c r="GHQ105" s="10"/>
      <c r="GHR105" s="10"/>
      <c r="GHS105" s="10"/>
      <c r="GHT105" s="10"/>
      <c r="GHU105" s="10"/>
      <c r="GHV105" s="10"/>
      <c r="GHW105" s="10"/>
      <c r="GHX105" s="10"/>
      <c r="GHY105" s="10"/>
      <c r="GHZ105" s="10"/>
      <c r="GIA105" s="10"/>
      <c r="GIB105" s="10"/>
      <c r="GIC105" s="10"/>
      <c r="GID105" s="10"/>
      <c r="GIE105" s="10"/>
      <c r="GIF105" s="10"/>
      <c r="GIG105" s="10"/>
      <c r="GIH105" s="10"/>
      <c r="GII105" s="10"/>
      <c r="GIJ105" s="10"/>
      <c r="GIK105" s="10"/>
      <c r="GIL105" s="10"/>
      <c r="GIM105" s="10"/>
      <c r="GIN105" s="10"/>
      <c r="GIO105" s="10"/>
      <c r="GIP105" s="10"/>
      <c r="GIQ105" s="10"/>
      <c r="GIR105" s="10"/>
      <c r="GIS105" s="10"/>
      <c r="GIT105" s="10"/>
      <c r="GIU105" s="10"/>
      <c r="GIV105" s="10"/>
      <c r="GIW105" s="10"/>
      <c r="GIX105" s="10"/>
      <c r="GIY105" s="10"/>
      <c r="GIZ105" s="10"/>
      <c r="GJA105" s="10"/>
      <c r="GJB105" s="10"/>
      <c r="GJC105" s="10"/>
      <c r="GJD105" s="10"/>
      <c r="GJE105" s="10"/>
      <c r="GJF105" s="10"/>
      <c r="GJG105" s="10"/>
      <c r="GJH105" s="10"/>
      <c r="GJI105" s="10"/>
      <c r="GJJ105" s="10"/>
      <c r="GJK105" s="10"/>
      <c r="GJL105" s="10"/>
      <c r="GJM105" s="10"/>
      <c r="GJN105" s="10"/>
      <c r="GJO105" s="10"/>
      <c r="GJP105" s="10"/>
      <c r="GJQ105" s="10"/>
      <c r="GJR105" s="10"/>
      <c r="GJS105" s="10"/>
      <c r="GJT105" s="10"/>
      <c r="GJU105" s="10"/>
      <c r="GJV105" s="10"/>
      <c r="GJW105" s="10"/>
      <c r="GJX105" s="10"/>
      <c r="GJY105" s="10"/>
      <c r="GJZ105" s="10"/>
      <c r="GKA105" s="10"/>
      <c r="GKB105" s="10"/>
      <c r="GKC105" s="10"/>
      <c r="GKD105" s="10"/>
      <c r="GKE105" s="10"/>
      <c r="GKF105" s="10"/>
      <c r="GKG105" s="10"/>
      <c r="GKH105" s="10"/>
      <c r="GKI105" s="10"/>
      <c r="GKJ105" s="10"/>
      <c r="GKK105" s="10"/>
      <c r="GKL105" s="10"/>
      <c r="GKM105" s="10"/>
      <c r="GKN105" s="10"/>
      <c r="GKO105" s="10"/>
      <c r="GKP105" s="10"/>
      <c r="GKQ105" s="10"/>
      <c r="GKR105" s="10"/>
      <c r="GKS105" s="10"/>
      <c r="GKT105" s="10"/>
      <c r="GKU105" s="10"/>
      <c r="GKV105" s="10"/>
      <c r="GKW105" s="10"/>
      <c r="GKX105" s="10"/>
      <c r="GKY105" s="10"/>
      <c r="GKZ105" s="10"/>
      <c r="GLA105" s="10"/>
      <c r="GLB105" s="10"/>
      <c r="GLC105" s="10"/>
      <c r="GLD105" s="10"/>
      <c r="GLE105" s="10"/>
      <c r="GLF105" s="10"/>
      <c r="GLG105" s="10"/>
      <c r="GLH105" s="10"/>
      <c r="GLI105" s="10"/>
      <c r="GLJ105" s="10"/>
      <c r="GLK105" s="10"/>
      <c r="GLL105" s="10"/>
      <c r="GLM105" s="10"/>
      <c r="GLN105" s="10"/>
      <c r="GLO105" s="10"/>
      <c r="GLP105" s="10"/>
      <c r="GLQ105" s="10"/>
      <c r="GLR105" s="10"/>
      <c r="GLS105" s="10"/>
      <c r="GLT105" s="10"/>
      <c r="GLU105" s="10"/>
      <c r="GLV105" s="10"/>
      <c r="GLW105" s="10"/>
      <c r="GLX105" s="10"/>
      <c r="GLY105" s="10"/>
      <c r="GLZ105" s="10"/>
      <c r="GMA105" s="10"/>
      <c r="GMB105" s="10"/>
      <c r="GMC105" s="10"/>
      <c r="GMD105" s="10"/>
      <c r="GME105" s="10"/>
      <c r="GMF105" s="10"/>
      <c r="GMG105" s="10"/>
      <c r="GMH105" s="10"/>
      <c r="GMI105" s="10"/>
      <c r="GMJ105" s="10"/>
      <c r="GMK105" s="10"/>
      <c r="GML105" s="10"/>
      <c r="GMM105" s="10"/>
      <c r="GMN105" s="10"/>
      <c r="GMO105" s="10"/>
      <c r="GMP105" s="10"/>
      <c r="GMQ105" s="10"/>
      <c r="GMR105" s="10"/>
      <c r="GMS105" s="10"/>
      <c r="GMT105" s="10"/>
      <c r="GMU105" s="10"/>
      <c r="GMV105" s="10"/>
      <c r="GMW105" s="10"/>
      <c r="GMX105" s="10"/>
      <c r="GMY105" s="10"/>
      <c r="GMZ105" s="10"/>
      <c r="GNA105" s="10"/>
      <c r="GNB105" s="10"/>
      <c r="GNC105" s="10"/>
      <c r="GND105" s="10"/>
      <c r="GNE105" s="10"/>
      <c r="GNF105" s="10"/>
      <c r="GNG105" s="10"/>
      <c r="GNH105" s="10"/>
      <c r="GNI105" s="10"/>
      <c r="GNJ105" s="10"/>
      <c r="GNK105" s="10"/>
      <c r="GNL105" s="10"/>
      <c r="GNM105" s="10"/>
      <c r="GNN105" s="10"/>
      <c r="GNO105" s="10"/>
      <c r="GNP105" s="10"/>
      <c r="GNQ105" s="10"/>
      <c r="GNR105" s="10"/>
      <c r="GNS105" s="10"/>
      <c r="GNT105" s="10"/>
      <c r="GNU105" s="10"/>
      <c r="GNV105" s="10"/>
      <c r="GNW105" s="10"/>
      <c r="GNX105" s="10"/>
      <c r="GNY105" s="10"/>
      <c r="GNZ105" s="10"/>
      <c r="GOA105" s="10"/>
      <c r="GOB105" s="10"/>
      <c r="GOC105" s="10"/>
      <c r="GOD105" s="10"/>
      <c r="GOE105" s="10"/>
      <c r="GOF105" s="10"/>
      <c r="GOG105" s="10"/>
      <c r="GOH105" s="10"/>
      <c r="GOI105" s="10"/>
      <c r="GOJ105" s="10"/>
      <c r="GOK105" s="10"/>
      <c r="GOL105" s="10"/>
      <c r="GOM105" s="10"/>
      <c r="GON105" s="10"/>
      <c r="GOO105" s="10"/>
      <c r="GOP105" s="10"/>
      <c r="GOQ105" s="10"/>
      <c r="GOR105" s="10"/>
      <c r="GOS105" s="10"/>
      <c r="GOT105" s="10"/>
      <c r="GOU105" s="10"/>
      <c r="GOV105" s="10"/>
      <c r="GOW105" s="10"/>
      <c r="GOX105" s="10"/>
      <c r="GOY105" s="10"/>
      <c r="GOZ105" s="10"/>
      <c r="GPA105" s="10"/>
      <c r="GPB105" s="10"/>
      <c r="GPC105" s="10"/>
      <c r="GPD105" s="10"/>
      <c r="GPE105" s="10"/>
      <c r="GPF105" s="10"/>
      <c r="GPG105" s="10"/>
      <c r="GPH105" s="10"/>
      <c r="GPI105" s="10"/>
      <c r="GPJ105" s="10"/>
      <c r="GPK105" s="10"/>
      <c r="GPL105" s="10"/>
      <c r="GPM105" s="10"/>
      <c r="GPN105" s="10"/>
      <c r="GPO105" s="10"/>
      <c r="GPP105" s="10"/>
      <c r="GPQ105" s="10"/>
      <c r="GPR105" s="10"/>
      <c r="GPS105" s="10"/>
      <c r="GPT105" s="10"/>
      <c r="GPU105" s="10"/>
      <c r="GPV105" s="10"/>
      <c r="GPW105" s="10"/>
      <c r="GPX105" s="10"/>
      <c r="GPY105" s="10"/>
      <c r="GPZ105" s="10"/>
      <c r="GQA105" s="10"/>
      <c r="GQB105" s="10"/>
      <c r="GQC105" s="10"/>
      <c r="GQD105" s="10"/>
      <c r="GQE105" s="10"/>
      <c r="GQF105" s="10"/>
      <c r="GQG105" s="10"/>
      <c r="GQH105" s="10"/>
      <c r="GQI105" s="10"/>
      <c r="GQJ105" s="10"/>
      <c r="GQK105" s="10"/>
      <c r="GQL105" s="10"/>
      <c r="GQM105" s="10"/>
      <c r="GQN105" s="10"/>
      <c r="GQO105" s="10"/>
      <c r="GQP105" s="10"/>
      <c r="GQQ105" s="10"/>
      <c r="GQR105" s="10"/>
      <c r="GQS105" s="10"/>
      <c r="GQT105" s="10"/>
      <c r="GQU105" s="10"/>
      <c r="GQV105" s="10"/>
      <c r="GQW105" s="10"/>
      <c r="GQX105" s="10"/>
      <c r="GQY105" s="10"/>
      <c r="GQZ105" s="10"/>
      <c r="GRA105" s="10"/>
      <c r="GRB105" s="10"/>
      <c r="GRC105" s="10"/>
      <c r="GRD105" s="10"/>
      <c r="GRE105" s="10"/>
      <c r="GRF105" s="10"/>
      <c r="GRG105" s="10"/>
      <c r="GRH105" s="10"/>
      <c r="GRI105" s="10"/>
      <c r="GRJ105" s="10"/>
      <c r="GRK105" s="10"/>
      <c r="GRL105" s="10"/>
      <c r="GRM105" s="10"/>
      <c r="GRN105" s="10"/>
      <c r="GRO105" s="10"/>
      <c r="GRP105" s="10"/>
      <c r="GRQ105" s="10"/>
      <c r="GRR105" s="10"/>
      <c r="GRS105" s="10"/>
      <c r="GRT105" s="10"/>
      <c r="GRU105" s="10"/>
      <c r="GRV105" s="10"/>
      <c r="GRW105" s="10"/>
      <c r="GRX105" s="10"/>
      <c r="GRY105" s="10"/>
      <c r="GRZ105" s="10"/>
      <c r="GSA105" s="10"/>
      <c r="GSB105" s="10"/>
      <c r="GSC105" s="10"/>
      <c r="GSD105" s="10"/>
      <c r="GSE105" s="10"/>
      <c r="GSF105" s="10"/>
      <c r="GSG105" s="10"/>
      <c r="GSH105" s="10"/>
      <c r="GSI105" s="10"/>
      <c r="GSJ105" s="10"/>
      <c r="GSK105" s="10"/>
      <c r="GSL105" s="10"/>
      <c r="GSM105" s="10"/>
      <c r="GSN105" s="10"/>
      <c r="GSO105" s="10"/>
      <c r="GSP105" s="10"/>
      <c r="GSQ105" s="10"/>
      <c r="GSR105" s="10"/>
      <c r="GSS105" s="10"/>
      <c r="GST105" s="10"/>
      <c r="GSU105" s="10"/>
      <c r="GSV105" s="10"/>
      <c r="GSW105" s="10"/>
      <c r="GSX105" s="10"/>
      <c r="GSY105" s="10"/>
      <c r="GSZ105" s="10"/>
      <c r="GTA105" s="10"/>
      <c r="GTB105" s="10"/>
      <c r="GTC105" s="10"/>
      <c r="GTD105" s="10"/>
      <c r="GTE105" s="10"/>
      <c r="GTF105" s="10"/>
      <c r="GTG105" s="10"/>
      <c r="GTH105" s="10"/>
      <c r="GTI105" s="10"/>
      <c r="GTJ105" s="10"/>
      <c r="GTK105" s="10"/>
      <c r="GTL105" s="10"/>
      <c r="GTM105" s="10"/>
      <c r="GTN105" s="10"/>
      <c r="GTO105" s="10"/>
      <c r="GTP105" s="10"/>
      <c r="GTQ105" s="10"/>
      <c r="GTR105" s="10"/>
      <c r="GTS105" s="10"/>
      <c r="GTT105" s="10"/>
      <c r="GTU105" s="10"/>
      <c r="GTV105" s="10"/>
      <c r="GTW105" s="10"/>
      <c r="GTX105" s="10"/>
      <c r="GTY105" s="10"/>
      <c r="GTZ105" s="10"/>
      <c r="GUA105" s="10"/>
      <c r="GUB105" s="10"/>
      <c r="GUC105" s="10"/>
      <c r="GUD105" s="10"/>
      <c r="GUE105" s="10"/>
      <c r="GUF105" s="10"/>
      <c r="GUG105" s="10"/>
      <c r="GUH105" s="10"/>
      <c r="GUI105" s="10"/>
      <c r="GUJ105" s="10"/>
      <c r="GUK105" s="10"/>
      <c r="GUL105" s="10"/>
      <c r="GUM105" s="10"/>
      <c r="GUN105" s="10"/>
      <c r="GUO105" s="10"/>
      <c r="GUP105" s="10"/>
      <c r="GUQ105" s="10"/>
      <c r="GUR105" s="10"/>
      <c r="GUS105" s="10"/>
      <c r="GUT105" s="10"/>
      <c r="GUU105" s="10"/>
      <c r="GUV105" s="10"/>
      <c r="GUW105" s="10"/>
      <c r="GUX105" s="10"/>
      <c r="GUY105" s="10"/>
      <c r="GUZ105" s="10"/>
      <c r="GVA105" s="10"/>
      <c r="GVB105" s="10"/>
      <c r="GVC105" s="10"/>
      <c r="GVD105" s="10"/>
      <c r="GVE105" s="10"/>
      <c r="GVF105" s="10"/>
      <c r="GVG105" s="10"/>
      <c r="GVH105" s="10"/>
      <c r="GVI105" s="10"/>
      <c r="GVJ105" s="10"/>
      <c r="GVK105" s="10"/>
      <c r="GVL105" s="10"/>
      <c r="GVM105" s="10"/>
      <c r="GVN105" s="10"/>
      <c r="GVO105" s="10"/>
      <c r="GVP105" s="10"/>
      <c r="GVQ105" s="10"/>
      <c r="GVR105" s="10"/>
      <c r="GVS105" s="10"/>
      <c r="GVT105" s="10"/>
      <c r="GVU105" s="10"/>
      <c r="GVV105" s="10"/>
      <c r="GVW105" s="10"/>
      <c r="GVX105" s="10"/>
      <c r="GVY105" s="10"/>
      <c r="GVZ105" s="10"/>
      <c r="GWA105" s="10"/>
      <c r="GWB105" s="10"/>
      <c r="GWC105" s="10"/>
      <c r="GWD105" s="10"/>
      <c r="GWE105" s="10"/>
      <c r="GWF105" s="10"/>
      <c r="GWG105" s="10"/>
      <c r="GWH105" s="10"/>
      <c r="GWI105" s="10"/>
      <c r="GWJ105" s="10"/>
      <c r="GWK105" s="10"/>
      <c r="GWL105" s="10"/>
      <c r="GWM105" s="10"/>
      <c r="GWN105" s="10"/>
      <c r="GWO105" s="10"/>
      <c r="GWP105" s="10"/>
      <c r="GWQ105" s="10"/>
      <c r="GWR105" s="10"/>
      <c r="GWS105" s="10"/>
      <c r="GWT105" s="10"/>
      <c r="GWU105" s="10"/>
      <c r="GWV105" s="10"/>
      <c r="GWW105" s="10"/>
      <c r="GWX105" s="10"/>
      <c r="GWY105" s="10"/>
      <c r="GWZ105" s="10"/>
      <c r="GXA105" s="10"/>
      <c r="GXB105" s="10"/>
      <c r="GXC105" s="10"/>
      <c r="GXD105" s="10"/>
      <c r="GXE105" s="10"/>
      <c r="GXF105" s="10"/>
      <c r="GXG105" s="10"/>
      <c r="GXH105" s="10"/>
      <c r="GXI105" s="10"/>
      <c r="GXJ105" s="10"/>
      <c r="GXK105" s="10"/>
      <c r="GXL105" s="10"/>
      <c r="GXM105" s="10"/>
      <c r="GXN105" s="10"/>
      <c r="GXO105" s="10"/>
      <c r="GXP105" s="10"/>
      <c r="GXQ105" s="10"/>
      <c r="GXR105" s="10"/>
      <c r="GXS105" s="10"/>
      <c r="GXT105" s="10"/>
      <c r="GXU105" s="10"/>
      <c r="GXV105" s="10"/>
      <c r="GXW105" s="10"/>
      <c r="GXX105" s="10"/>
      <c r="GXY105" s="10"/>
      <c r="GXZ105" s="10"/>
      <c r="GYA105" s="10"/>
      <c r="GYB105" s="10"/>
      <c r="GYC105" s="10"/>
      <c r="GYD105" s="10"/>
      <c r="GYE105" s="10"/>
      <c r="GYF105" s="10"/>
      <c r="GYG105" s="10"/>
      <c r="GYH105" s="10"/>
      <c r="GYI105" s="10"/>
      <c r="GYJ105" s="10"/>
      <c r="GYK105" s="10"/>
      <c r="GYL105" s="10"/>
      <c r="GYM105" s="10"/>
      <c r="GYN105" s="10"/>
      <c r="GYO105" s="10"/>
      <c r="GYP105" s="10"/>
      <c r="GYQ105" s="10"/>
      <c r="GYR105" s="10"/>
      <c r="GYS105" s="10"/>
      <c r="GYT105" s="10"/>
      <c r="GYU105" s="10"/>
      <c r="GYV105" s="10"/>
      <c r="GYW105" s="10"/>
      <c r="GYX105" s="10"/>
      <c r="GYY105" s="10"/>
      <c r="GYZ105" s="10"/>
      <c r="GZA105" s="10"/>
      <c r="GZB105" s="10"/>
      <c r="GZC105" s="10"/>
      <c r="GZD105" s="10"/>
      <c r="GZE105" s="10"/>
      <c r="GZF105" s="10"/>
      <c r="GZG105" s="10"/>
      <c r="GZH105" s="10"/>
      <c r="GZI105" s="10"/>
      <c r="GZJ105" s="10"/>
      <c r="GZK105" s="10"/>
      <c r="GZL105" s="10"/>
      <c r="GZM105" s="10"/>
      <c r="GZN105" s="10"/>
      <c r="GZO105" s="10"/>
      <c r="GZP105" s="10"/>
      <c r="GZQ105" s="10"/>
      <c r="GZR105" s="10"/>
      <c r="GZS105" s="10"/>
      <c r="GZT105" s="10"/>
      <c r="GZU105" s="10"/>
      <c r="GZV105" s="10"/>
      <c r="GZW105" s="10"/>
      <c r="GZX105" s="10"/>
      <c r="GZY105" s="10"/>
      <c r="GZZ105" s="10"/>
      <c r="HAA105" s="10"/>
      <c r="HAB105" s="10"/>
      <c r="HAC105" s="10"/>
      <c r="HAD105" s="10"/>
      <c r="HAE105" s="10"/>
      <c r="HAF105" s="10"/>
      <c r="HAG105" s="10"/>
      <c r="HAH105" s="10"/>
      <c r="HAI105" s="10"/>
      <c r="HAJ105" s="10"/>
      <c r="HAK105" s="10"/>
      <c r="HAL105" s="10"/>
      <c r="HAM105" s="10"/>
      <c r="HAN105" s="10"/>
      <c r="HAO105" s="10"/>
      <c r="HAP105" s="10"/>
      <c r="HAQ105" s="10"/>
      <c r="HAR105" s="10"/>
      <c r="HAS105" s="10"/>
      <c r="HAT105" s="10"/>
      <c r="HAU105" s="10"/>
      <c r="HAV105" s="10"/>
      <c r="HAW105" s="10"/>
      <c r="HAX105" s="10"/>
      <c r="HAY105" s="10"/>
      <c r="HAZ105" s="10"/>
      <c r="HBA105" s="10"/>
      <c r="HBB105" s="10"/>
      <c r="HBC105" s="10"/>
      <c r="HBD105" s="10"/>
      <c r="HBE105" s="10"/>
      <c r="HBF105" s="10"/>
      <c r="HBG105" s="10"/>
      <c r="HBH105" s="10"/>
      <c r="HBI105" s="10"/>
      <c r="HBJ105" s="10"/>
      <c r="HBK105" s="10"/>
      <c r="HBL105" s="10"/>
      <c r="HBM105" s="10"/>
      <c r="HBN105" s="10"/>
      <c r="HBO105" s="10"/>
      <c r="HBP105" s="10"/>
      <c r="HBQ105" s="10"/>
      <c r="HBR105" s="10"/>
      <c r="HBS105" s="10"/>
      <c r="HBT105" s="10"/>
      <c r="HBU105" s="10"/>
      <c r="HBV105" s="10"/>
      <c r="HBW105" s="10"/>
      <c r="HBX105" s="10"/>
      <c r="HBY105" s="10"/>
      <c r="HBZ105" s="10"/>
      <c r="HCA105" s="10"/>
      <c r="HCB105" s="10"/>
      <c r="HCC105" s="10"/>
      <c r="HCD105" s="10"/>
      <c r="HCE105" s="10"/>
      <c r="HCF105" s="10"/>
      <c r="HCG105" s="10"/>
      <c r="HCH105" s="10"/>
      <c r="HCI105" s="10"/>
      <c r="HCJ105" s="10"/>
      <c r="HCK105" s="10"/>
      <c r="HCL105" s="10"/>
      <c r="HCM105" s="10"/>
      <c r="HCN105" s="10"/>
      <c r="HCO105" s="10"/>
      <c r="HCP105" s="10"/>
      <c r="HCQ105" s="10"/>
      <c r="HCR105" s="10"/>
      <c r="HCS105" s="10"/>
      <c r="HCT105" s="10"/>
      <c r="HCU105" s="10"/>
      <c r="HCV105" s="10"/>
      <c r="HCW105" s="10"/>
      <c r="HCX105" s="10"/>
      <c r="HCY105" s="10"/>
      <c r="HCZ105" s="10"/>
      <c r="HDA105" s="10"/>
      <c r="HDB105" s="10"/>
      <c r="HDC105" s="10"/>
      <c r="HDD105" s="10"/>
      <c r="HDE105" s="10"/>
      <c r="HDF105" s="10"/>
      <c r="HDG105" s="10"/>
      <c r="HDH105" s="10"/>
      <c r="HDI105" s="10"/>
      <c r="HDJ105" s="10"/>
      <c r="HDK105" s="10"/>
      <c r="HDL105" s="10"/>
      <c r="HDM105" s="10"/>
      <c r="HDN105" s="10"/>
      <c r="HDO105" s="10"/>
      <c r="HDP105" s="10"/>
      <c r="HDQ105" s="10"/>
      <c r="HDR105" s="10"/>
      <c r="HDS105" s="10"/>
      <c r="HDT105" s="10"/>
      <c r="HDU105" s="10"/>
      <c r="HDV105" s="10"/>
      <c r="HDW105" s="10"/>
      <c r="HDX105" s="10"/>
      <c r="HDY105" s="10"/>
      <c r="HDZ105" s="10"/>
      <c r="HEA105" s="10"/>
      <c r="HEB105" s="10"/>
      <c r="HEC105" s="10"/>
      <c r="HED105" s="10"/>
      <c r="HEE105" s="10"/>
      <c r="HEF105" s="10"/>
      <c r="HEG105" s="10"/>
      <c r="HEH105" s="10"/>
      <c r="HEI105" s="10"/>
      <c r="HEJ105" s="10"/>
      <c r="HEK105" s="10"/>
      <c r="HEL105" s="10"/>
      <c r="HEM105" s="10"/>
      <c r="HEN105" s="10"/>
      <c r="HEO105" s="10"/>
      <c r="HEP105" s="10"/>
      <c r="HEQ105" s="10"/>
      <c r="HER105" s="10"/>
      <c r="HES105" s="10"/>
      <c r="HET105" s="10"/>
      <c r="HEU105" s="10"/>
      <c r="HEV105" s="10"/>
      <c r="HEW105" s="10"/>
      <c r="HEX105" s="10"/>
      <c r="HEY105" s="10"/>
      <c r="HEZ105" s="10"/>
      <c r="HFA105" s="10"/>
      <c r="HFB105" s="10"/>
      <c r="HFC105" s="10"/>
      <c r="HFD105" s="10"/>
      <c r="HFE105" s="10"/>
      <c r="HFF105" s="10"/>
      <c r="HFG105" s="10"/>
      <c r="HFH105" s="10"/>
      <c r="HFI105" s="10"/>
      <c r="HFJ105" s="10"/>
      <c r="HFK105" s="10"/>
      <c r="HFL105" s="10"/>
      <c r="HFM105" s="10"/>
      <c r="HFN105" s="10"/>
      <c r="HFO105" s="10"/>
      <c r="HFP105" s="10"/>
      <c r="HFQ105" s="10"/>
      <c r="HFR105" s="10"/>
      <c r="HFS105" s="10"/>
      <c r="HFT105" s="10"/>
      <c r="HFU105" s="10"/>
      <c r="HFV105" s="10"/>
      <c r="HFW105" s="10"/>
      <c r="HFX105" s="10"/>
      <c r="HFY105" s="10"/>
      <c r="HFZ105" s="10"/>
      <c r="HGA105" s="10"/>
      <c r="HGB105" s="10"/>
      <c r="HGC105" s="10"/>
      <c r="HGD105" s="10"/>
      <c r="HGE105" s="10"/>
      <c r="HGF105" s="10"/>
      <c r="HGG105" s="10"/>
      <c r="HGH105" s="10"/>
      <c r="HGI105" s="10"/>
      <c r="HGJ105" s="10"/>
      <c r="HGK105" s="10"/>
      <c r="HGL105" s="10"/>
      <c r="HGM105" s="10"/>
      <c r="HGN105" s="10"/>
      <c r="HGO105" s="10"/>
      <c r="HGP105" s="10"/>
      <c r="HGQ105" s="10"/>
      <c r="HGR105" s="10"/>
      <c r="HGS105" s="10"/>
      <c r="HGT105" s="10"/>
      <c r="HGU105" s="10"/>
      <c r="HGV105" s="10"/>
      <c r="HGW105" s="10"/>
      <c r="HGX105" s="10"/>
      <c r="HGY105" s="10"/>
      <c r="HGZ105" s="10"/>
      <c r="HHA105" s="10"/>
      <c r="HHB105" s="10"/>
      <c r="HHC105" s="10"/>
      <c r="HHD105" s="10"/>
      <c r="HHE105" s="10"/>
      <c r="HHF105" s="10"/>
      <c r="HHG105" s="10"/>
      <c r="HHH105" s="10"/>
      <c r="HHI105" s="10"/>
      <c r="HHJ105" s="10"/>
      <c r="HHK105" s="10"/>
      <c r="HHL105" s="10"/>
      <c r="HHM105" s="10"/>
      <c r="HHN105" s="10"/>
      <c r="HHO105" s="10"/>
      <c r="HHP105" s="10"/>
      <c r="HHQ105" s="10"/>
      <c r="HHR105" s="10"/>
      <c r="HHS105" s="10"/>
      <c r="HHT105" s="10"/>
      <c r="HHU105" s="10"/>
      <c r="HHV105" s="10"/>
      <c r="HHW105" s="10"/>
      <c r="HHX105" s="10"/>
      <c r="HHY105" s="10"/>
      <c r="HHZ105" s="10"/>
      <c r="HIA105" s="10"/>
      <c r="HIB105" s="10"/>
      <c r="HIC105" s="10"/>
      <c r="HID105" s="10"/>
      <c r="HIE105" s="10"/>
      <c r="HIF105" s="10"/>
      <c r="HIG105" s="10"/>
      <c r="HIH105" s="10"/>
      <c r="HII105" s="10"/>
      <c r="HIJ105" s="10"/>
      <c r="HIK105" s="10"/>
      <c r="HIL105" s="10"/>
      <c r="HIM105" s="10"/>
      <c r="HIN105" s="10"/>
      <c r="HIO105" s="10"/>
      <c r="HIP105" s="10"/>
      <c r="HIQ105" s="10"/>
      <c r="HIR105" s="10"/>
      <c r="HIS105" s="10"/>
      <c r="HIT105" s="10"/>
      <c r="HIU105" s="10"/>
      <c r="HIV105" s="10"/>
      <c r="HIW105" s="10"/>
      <c r="HIX105" s="10"/>
      <c r="HIY105" s="10"/>
      <c r="HIZ105" s="10"/>
      <c r="HJA105" s="10"/>
      <c r="HJB105" s="10"/>
      <c r="HJC105" s="10"/>
      <c r="HJD105" s="10"/>
      <c r="HJE105" s="10"/>
      <c r="HJF105" s="10"/>
      <c r="HJG105" s="10"/>
      <c r="HJH105" s="10"/>
      <c r="HJI105" s="10"/>
      <c r="HJJ105" s="10"/>
      <c r="HJK105" s="10"/>
      <c r="HJL105" s="10"/>
      <c r="HJM105" s="10"/>
      <c r="HJN105" s="10"/>
      <c r="HJO105" s="10"/>
      <c r="HJP105" s="10"/>
      <c r="HJQ105" s="10"/>
      <c r="HJR105" s="10"/>
      <c r="HJS105" s="10"/>
      <c r="HJT105" s="10"/>
      <c r="HJU105" s="10"/>
      <c r="HJV105" s="10"/>
      <c r="HJW105" s="10"/>
      <c r="HJX105" s="10"/>
      <c r="HJY105" s="10"/>
      <c r="HJZ105" s="10"/>
      <c r="HKA105" s="10"/>
      <c r="HKB105" s="10"/>
      <c r="HKC105" s="10"/>
      <c r="HKD105" s="10"/>
      <c r="HKE105" s="10"/>
      <c r="HKF105" s="10"/>
      <c r="HKG105" s="10"/>
      <c r="HKH105" s="10"/>
      <c r="HKI105" s="10"/>
      <c r="HKJ105" s="10"/>
      <c r="HKK105" s="10"/>
      <c r="HKL105" s="10"/>
      <c r="HKM105" s="10"/>
      <c r="HKN105" s="10"/>
      <c r="HKO105" s="10"/>
      <c r="HKP105" s="10"/>
      <c r="HKQ105" s="10"/>
      <c r="HKR105" s="10"/>
      <c r="HKS105" s="10"/>
      <c r="HKT105" s="10"/>
      <c r="HKU105" s="10"/>
      <c r="HKV105" s="10"/>
      <c r="HKW105" s="10"/>
      <c r="HKX105" s="10"/>
      <c r="HKY105" s="10"/>
      <c r="HKZ105" s="10"/>
      <c r="HLA105" s="10"/>
      <c r="HLB105" s="10"/>
      <c r="HLC105" s="10"/>
      <c r="HLD105" s="10"/>
      <c r="HLE105" s="10"/>
      <c r="HLF105" s="10"/>
      <c r="HLG105" s="10"/>
      <c r="HLH105" s="10"/>
      <c r="HLI105" s="10"/>
      <c r="HLJ105" s="10"/>
      <c r="HLK105" s="10"/>
      <c r="HLL105" s="10"/>
      <c r="HLM105" s="10"/>
      <c r="HLN105" s="10"/>
      <c r="HLO105" s="10"/>
      <c r="HLP105" s="10"/>
      <c r="HLQ105" s="10"/>
      <c r="HLR105" s="10"/>
      <c r="HLS105" s="10"/>
      <c r="HLT105" s="10"/>
      <c r="HLU105" s="10"/>
      <c r="HLV105" s="10"/>
      <c r="HLW105" s="10"/>
      <c r="HLX105" s="10"/>
      <c r="HLY105" s="10"/>
      <c r="HLZ105" s="10"/>
      <c r="HMA105" s="10"/>
      <c r="HMB105" s="10"/>
      <c r="HMC105" s="10"/>
      <c r="HMD105" s="10"/>
      <c r="HME105" s="10"/>
      <c r="HMF105" s="10"/>
      <c r="HMG105" s="10"/>
      <c r="HMH105" s="10"/>
      <c r="HMI105" s="10"/>
      <c r="HMJ105" s="10"/>
      <c r="HMK105" s="10"/>
      <c r="HML105" s="10"/>
      <c r="HMM105" s="10"/>
      <c r="HMN105" s="10"/>
      <c r="HMO105" s="10"/>
      <c r="HMP105" s="10"/>
      <c r="HMQ105" s="10"/>
      <c r="HMR105" s="10"/>
      <c r="HMS105" s="10"/>
      <c r="HMT105" s="10"/>
      <c r="HMU105" s="10"/>
      <c r="HMV105" s="10"/>
      <c r="HMW105" s="10"/>
      <c r="HMX105" s="10"/>
      <c r="HMY105" s="10"/>
      <c r="HMZ105" s="10"/>
      <c r="HNA105" s="10"/>
      <c r="HNB105" s="10"/>
      <c r="HNC105" s="10"/>
      <c r="HND105" s="10"/>
      <c r="HNE105" s="10"/>
      <c r="HNF105" s="10"/>
      <c r="HNG105" s="10"/>
      <c r="HNH105" s="10"/>
      <c r="HNI105" s="10"/>
      <c r="HNJ105" s="10"/>
      <c r="HNK105" s="10"/>
      <c r="HNL105" s="10"/>
      <c r="HNM105" s="10"/>
      <c r="HNN105" s="10"/>
      <c r="HNO105" s="10"/>
      <c r="HNP105" s="10"/>
      <c r="HNQ105" s="10"/>
      <c r="HNR105" s="10"/>
      <c r="HNS105" s="10"/>
      <c r="HNT105" s="10"/>
      <c r="HNU105" s="10"/>
      <c r="HNV105" s="10"/>
      <c r="HNW105" s="10"/>
      <c r="HNX105" s="10"/>
      <c r="HNY105" s="10"/>
      <c r="HNZ105" s="10"/>
      <c r="HOA105" s="10"/>
      <c r="HOB105" s="10"/>
      <c r="HOC105" s="10"/>
      <c r="HOD105" s="10"/>
      <c r="HOE105" s="10"/>
      <c r="HOF105" s="10"/>
      <c r="HOG105" s="10"/>
      <c r="HOH105" s="10"/>
      <c r="HOI105" s="10"/>
      <c r="HOJ105" s="10"/>
      <c r="HOK105" s="10"/>
      <c r="HOL105" s="10"/>
      <c r="HOM105" s="10"/>
      <c r="HON105" s="10"/>
      <c r="HOO105" s="10"/>
      <c r="HOP105" s="10"/>
      <c r="HOQ105" s="10"/>
      <c r="HOR105" s="10"/>
      <c r="HOS105" s="10"/>
      <c r="HOT105" s="10"/>
      <c r="HOU105" s="10"/>
      <c r="HOV105" s="10"/>
      <c r="HOW105" s="10"/>
      <c r="HOX105" s="10"/>
      <c r="HOY105" s="10"/>
      <c r="HOZ105" s="10"/>
      <c r="HPA105" s="10"/>
      <c r="HPB105" s="10"/>
      <c r="HPC105" s="10"/>
      <c r="HPD105" s="10"/>
      <c r="HPE105" s="10"/>
      <c r="HPF105" s="10"/>
      <c r="HPG105" s="10"/>
      <c r="HPH105" s="10"/>
      <c r="HPI105" s="10"/>
      <c r="HPJ105" s="10"/>
      <c r="HPK105" s="10"/>
      <c r="HPL105" s="10"/>
      <c r="HPM105" s="10"/>
      <c r="HPN105" s="10"/>
      <c r="HPO105" s="10"/>
      <c r="HPP105" s="10"/>
      <c r="HPQ105" s="10"/>
      <c r="HPR105" s="10"/>
      <c r="HPS105" s="10"/>
      <c r="HPT105" s="10"/>
      <c r="HPU105" s="10"/>
      <c r="HPV105" s="10"/>
      <c r="HPW105" s="10"/>
      <c r="HPX105" s="10"/>
      <c r="HPY105" s="10"/>
      <c r="HPZ105" s="10"/>
      <c r="HQA105" s="10"/>
      <c r="HQB105" s="10"/>
      <c r="HQC105" s="10"/>
      <c r="HQD105" s="10"/>
      <c r="HQE105" s="10"/>
      <c r="HQF105" s="10"/>
      <c r="HQG105" s="10"/>
      <c r="HQH105" s="10"/>
      <c r="HQI105" s="10"/>
      <c r="HQJ105" s="10"/>
      <c r="HQK105" s="10"/>
      <c r="HQL105" s="10"/>
      <c r="HQM105" s="10"/>
      <c r="HQN105" s="10"/>
      <c r="HQO105" s="10"/>
      <c r="HQP105" s="10"/>
      <c r="HQQ105" s="10"/>
      <c r="HQR105" s="10"/>
      <c r="HQS105" s="10"/>
      <c r="HQT105" s="10"/>
      <c r="HQU105" s="10"/>
      <c r="HQV105" s="10"/>
      <c r="HQW105" s="10"/>
      <c r="HQX105" s="10"/>
      <c r="HQY105" s="10"/>
      <c r="HQZ105" s="10"/>
      <c r="HRA105" s="10"/>
      <c r="HRB105" s="10"/>
      <c r="HRC105" s="10"/>
      <c r="HRD105" s="10"/>
      <c r="HRE105" s="10"/>
      <c r="HRF105" s="10"/>
      <c r="HRG105" s="10"/>
      <c r="HRH105" s="10"/>
      <c r="HRI105" s="10"/>
      <c r="HRJ105" s="10"/>
      <c r="HRK105" s="10"/>
      <c r="HRL105" s="10"/>
      <c r="HRM105" s="10"/>
      <c r="HRN105" s="10"/>
      <c r="HRO105" s="10"/>
      <c r="HRP105" s="10"/>
      <c r="HRQ105" s="10"/>
      <c r="HRR105" s="10"/>
      <c r="HRS105" s="10"/>
      <c r="HRT105" s="10"/>
      <c r="HRU105" s="10"/>
      <c r="HRV105" s="10"/>
      <c r="HRW105" s="10"/>
      <c r="HRX105" s="10"/>
      <c r="HRY105" s="10"/>
      <c r="HRZ105" s="10"/>
      <c r="HSA105" s="10"/>
      <c r="HSB105" s="10"/>
      <c r="HSC105" s="10"/>
      <c r="HSD105" s="10"/>
      <c r="HSE105" s="10"/>
      <c r="HSF105" s="10"/>
      <c r="HSG105" s="10"/>
      <c r="HSH105" s="10"/>
      <c r="HSI105" s="10"/>
      <c r="HSJ105" s="10"/>
      <c r="HSK105" s="10"/>
      <c r="HSL105" s="10"/>
      <c r="HSM105" s="10"/>
      <c r="HSN105" s="10"/>
      <c r="HSO105" s="10"/>
      <c r="HSP105" s="10"/>
      <c r="HSQ105" s="10"/>
      <c r="HSR105" s="10"/>
      <c r="HSS105" s="10"/>
      <c r="HST105" s="10"/>
      <c r="HSU105" s="10"/>
      <c r="HSV105" s="10"/>
      <c r="HSW105" s="10"/>
      <c r="HSX105" s="10"/>
      <c r="HSY105" s="10"/>
      <c r="HSZ105" s="10"/>
      <c r="HTA105" s="10"/>
      <c r="HTB105" s="10"/>
      <c r="HTC105" s="10"/>
      <c r="HTD105" s="10"/>
      <c r="HTE105" s="10"/>
      <c r="HTF105" s="10"/>
      <c r="HTG105" s="10"/>
      <c r="HTH105" s="10"/>
      <c r="HTI105" s="10"/>
      <c r="HTJ105" s="10"/>
      <c r="HTK105" s="10"/>
      <c r="HTL105" s="10"/>
      <c r="HTM105" s="10"/>
      <c r="HTN105" s="10"/>
      <c r="HTO105" s="10"/>
      <c r="HTP105" s="10"/>
      <c r="HTQ105" s="10"/>
      <c r="HTR105" s="10"/>
      <c r="HTS105" s="10"/>
      <c r="HTT105" s="10"/>
      <c r="HTU105" s="10"/>
      <c r="HTV105" s="10"/>
      <c r="HTW105" s="10"/>
      <c r="HTX105" s="10"/>
      <c r="HTY105" s="10"/>
      <c r="HTZ105" s="10"/>
      <c r="HUA105" s="10"/>
      <c r="HUB105" s="10"/>
      <c r="HUC105" s="10"/>
      <c r="HUD105" s="10"/>
      <c r="HUE105" s="10"/>
      <c r="HUF105" s="10"/>
      <c r="HUG105" s="10"/>
      <c r="HUH105" s="10"/>
      <c r="HUI105" s="10"/>
      <c r="HUJ105" s="10"/>
      <c r="HUK105" s="10"/>
      <c r="HUL105" s="10"/>
      <c r="HUM105" s="10"/>
      <c r="HUN105" s="10"/>
      <c r="HUO105" s="10"/>
      <c r="HUP105" s="10"/>
      <c r="HUQ105" s="10"/>
      <c r="HUR105" s="10"/>
      <c r="HUS105" s="10"/>
      <c r="HUT105" s="10"/>
      <c r="HUU105" s="10"/>
      <c r="HUV105" s="10"/>
      <c r="HUW105" s="10"/>
      <c r="HUX105" s="10"/>
      <c r="HUY105" s="10"/>
      <c r="HUZ105" s="10"/>
      <c r="HVA105" s="10"/>
      <c r="HVB105" s="10"/>
      <c r="HVC105" s="10"/>
      <c r="HVD105" s="10"/>
      <c r="HVE105" s="10"/>
      <c r="HVF105" s="10"/>
      <c r="HVG105" s="10"/>
      <c r="HVH105" s="10"/>
      <c r="HVI105" s="10"/>
      <c r="HVJ105" s="10"/>
      <c r="HVK105" s="10"/>
      <c r="HVL105" s="10"/>
      <c r="HVM105" s="10"/>
      <c r="HVN105" s="10"/>
      <c r="HVO105" s="10"/>
      <c r="HVP105" s="10"/>
      <c r="HVQ105" s="10"/>
      <c r="HVR105" s="10"/>
      <c r="HVS105" s="10"/>
      <c r="HVT105" s="10"/>
      <c r="HVU105" s="10"/>
      <c r="HVV105" s="10"/>
      <c r="HVW105" s="10"/>
      <c r="HVX105" s="10"/>
      <c r="HVY105" s="10"/>
      <c r="HVZ105" s="10"/>
      <c r="HWA105" s="10"/>
      <c r="HWB105" s="10"/>
      <c r="HWC105" s="10"/>
      <c r="HWD105" s="10"/>
      <c r="HWE105" s="10"/>
      <c r="HWF105" s="10"/>
      <c r="HWG105" s="10"/>
      <c r="HWH105" s="10"/>
      <c r="HWI105" s="10"/>
      <c r="HWJ105" s="10"/>
      <c r="HWK105" s="10"/>
      <c r="HWL105" s="10"/>
      <c r="HWM105" s="10"/>
      <c r="HWN105" s="10"/>
      <c r="HWO105" s="10"/>
      <c r="HWP105" s="10"/>
      <c r="HWQ105" s="10"/>
      <c r="HWR105" s="10"/>
      <c r="HWS105" s="10"/>
      <c r="HWT105" s="10"/>
      <c r="HWU105" s="10"/>
      <c r="HWV105" s="10"/>
      <c r="HWW105" s="10"/>
      <c r="HWX105" s="10"/>
      <c r="HWY105" s="10"/>
      <c r="HWZ105" s="10"/>
      <c r="HXA105" s="10"/>
      <c r="HXB105" s="10"/>
      <c r="HXC105" s="10"/>
      <c r="HXD105" s="10"/>
      <c r="HXE105" s="10"/>
      <c r="HXF105" s="10"/>
      <c r="HXG105" s="10"/>
      <c r="HXH105" s="10"/>
      <c r="HXI105" s="10"/>
      <c r="HXJ105" s="10"/>
      <c r="HXK105" s="10"/>
      <c r="HXL105" s="10"/>
      <c r="HXM105" s="10"/>
      <c r="HXN105" s="10"/>
      <c r="HXO105" s="10"/>
      <c r="HXP105" s="10"/>
      <c r="HXQ105" s="10"/>
      <c r="HXR105" s="10"/>
      <c r="HXS105" s="10"/>
      <c r="HXT105" s="10"/>
      <c r="HXU105" s="10"/>
      <c r="HXV105" s="10"/>
      <c r="HXW105" s="10"/>
      <c r="HXX105" s="10"/>
      <c r="HXY105" s="10"/>
      <c r="HXZ105" s="10"/>
      <c r="HYA105" s="10"/>
      <c r="HYB105" s="10"/>
      <c r="HYC105" s="10"/>
      <c r="HYD105" s="10"/>
      <c r="HYE105" s="10"/>
      <c r="HYF105" s="10"/>
      <c r="HYG105" s="10"/>
      <c r="HYH105" s="10"/>
      <c r="HYI105" s="10"/>
      <c r="HYJ105" s="10"/>
      <c r="HYK105" s="10"/>
      <c r="HYL105" s="10"/>
      <c r="HYM105" s="10"/>
      <c r="HYN105" s="10"/>
      <c r="HYO105" s="10"/>
      <c r="HYP105" s="10"/>
      <c r="HYQ105" s="10"/>
      <c r="HYR105" s="10"/>
      <c r="HYS105" s="10"/>
      <c r="HYT105" s="10"/>
      <c r="HYU105" s="10"/>
      <c r="HYV105" s="10"/>
      <c r="HYW105" s="10"/>
      <c r="HYX105" s="10"/>
      <c r="HYY105" s="10"/>
      <c r="HYZ105" s="10"/>
      <c r="HZA105" s="10"/>
      <c r="HZB105" s="10"/>
      <c r="HZC105" s="10"/>
      <c r="HZD105" s="10"/>
      <c r="HZE105" s="10"/>
      <c r="HZF105" s="10"/>
      <c r="HZG105" s="10"/>
      <c r="HZH105" s="10"/>
      <c r="HZI105" s="10"/>
      <c r="HZJ105" s="10"/>
      <c r="HZK105" s="10"/>
      <c r="HZL105" s="10"/>
      <c r="HZM105" s="10"/>
      <c r="HZN105" s="10"/>
      <c r="HZO105" s="10"/>
      <c r="HZP105" s="10"/>
      <c r="HZQ105" s="10"/>
      <c r="HZR105" s="10"/>
      <c r="HZS105" s="10"/>
      <c r="HZT105" s="10"/>
      <c r="HZU105" s="10"/>
      <c r="HZV105" s="10"/>
      <c r="HZW105" s="10"/>
      <c r="HZX105" s="10"/>
      <c r="HZY105" s="10"/>
      <c r="HZZ105" s="10"/>
      <c r="IAA105" s="10"/>
      <c r="IAB105" s="10"/>
      <c r="IAC105" s="10"/>
      <c r="IAD105" s="10"/>
      <c r="IAE105" s="10"/>
      <c r="IAF105" s="10"/>
      <c r="IAG105" s="10"/>
      <c r="IAH105" s="10"/>
      <c r="IAI105" s="10"/>
      <c r="IAJ105" s="10"/>
      <c r="IAK105" s="10"/>
      <c r="IAL105" s="10"/>
      <c r="IAM105" s="10"/>
      <c r="IAN105" s="10"/>
      <c r="IAO105" s="10"/>
      <c r="IAP105" s="10"/>
      <c r="IAQ105" s="10"/>
      <c r="IAR105" s="10"/>
      <c r="IAS105" s="10"/>
      <c r="IAT105" s="10"/>
      <c r="IAU105" s="10"/>
      <c r="IAV105" s="10"/>
      <c r="IAW105" s="10"/>
      <c r="IAX105" s="10"/>
      <c r="IAY105" s="10"/>
      <c r="IAZ105" s="10"/>
      <c r="IBA105" s="10"/>
      <c r="IBB105" s="10"/>
      <c r="IBC105" s="10"/>
      <c r="IBD105" s="10"/>
      <c r="IBE105" s="10"/>
      <c r="IBF105" s="10"/>
      <c r="IBG105" s="10"/>
      <c r="IBH105" s="10"/>
      <c r="IBI105" s="10"/>
      <c r="IBJ105" s="10"/>
      <c r="IBK105" s="10"/>
      <c r="IBL105" s="10"/>
      <c r="IBM105" s="10"/>
      <c r="IBN105" s="10"/>
      <c r="IBO105" s="10"/>
      <c r="IBP105" s="10"/>
      <c r="IBQ105" s="10"/>
      <c r="IBR105" s="10"/>
      <c r="IBS105" s="10"/>
      <c r="IBT105" s="10"/>
      <c r="IBU105" s="10"/>
      <c r="IBV105" s="10"/>
      <c r="IBW105" s="10"/>
      <c r="IBX105" s="10"/>
      <c r="IBY105" s="10"/>
      <c r="IBZ105" s="10"/>
      <c r="ICA105" s="10"/>
      <c r="ICB105" s="10"/>
      <c r="ICC105" s="10"/>
      <c r="ICD105" s="10"/>
      <c r="ICE105" s="10"/>
      <c r="ICF105" s="10"/>
      <c r="ICG105" s="10"/>
      <c r="ICH105" s="10"/>
      <c r="ICI105" s="10"/>
      <c r="ICJ105" s="10"/>
      <c r="ICK105" s="10"/>
      <c r="ICL105" s="10"/>
      <c r="ICM105" s="10"/>
      <c r="ICN105" s="10"/>
      <c r="ICO105" s="10"/>
      <c r="ICP105" s="10"/>
      <c r="ICQ105" s="10"/>
      <c r="ICR105" s="10"/>
      <c r="ICS105" s="10"/>
      <c r="ICT105" s="10"/>
      <c r="ICU105" s="10"/>
      <c r="ICV105" s="10"/>
      <c r="ICW105" s="10"/>
      <c r="ICX105" s="10"/>
      <c r="ICY105" s="10"/>
      <c r="ICZ105" s="10"/>
      <c r="IDA105" s="10"/>
      <c r="IDB105" s="10"/>
      <c r="IDC105" s="10"/>
      <c r="IDD105" s="10"/>
      <c r="IDE105" s="10"/>
      <c r="IDF105" s="10"/>
      <c r="IDG105" s="10"/>
      <c r="IDH105" s="10"/>
      <c r="IDI105" s="10"/>
      <c r="IDJ105" s="10"/>
      <c r="IDK105" s="10"/>
      <c r="IDL105" s="10"/>
      <c r="IDM105" s="10"/>
      <c r="IDN105" s="10"/>
      <c r="IDO105" s="10"/>
      <c r="IDP105" s="10"/>
      <c r="IDQ105" s="10"/>
      <c r="IDR105" s="10"/>
      <c r="IDS105" s="10"/>
      <c r="IDT105" s="10"/>
      <c r="IDU105" s="10"/>
      <c r="IDV105" s="10"/>
      <c r="IDW105" s="10"/>
      <c r="IDX105" s="10"/>
      <c r="IDY105" s="10"/>
      <c r="IDZ105" s="10"/>
      <c r="IEA105" s="10"/>
      <c r="IEB105" s="10"/>
      <c r="IEC105" s="10"/>
      <c r="IED105" s="10"/>
      <c r="IEE105" s="10"/>
      <c r="IEF105" s="10"/>
      <c r="IEG105" s="10"/>
      <c r="IEH105" s="10"/>
      <c r="IEI105" s="10"/>
      <c r="IEJ105" s="10"/>
      <c r="IEK105" s="10"/>
      <c r="IEL105" s="10"/>
      <c r="IEM105" s="10"/>
      <c r="IEN105" s="10"/>
      <c r="IEO105" s="10"/>
      <c r="IEP105" s="10"/>
      <c r="IEQ105" s="10"/>
      <c r="IER105" s="10"/>
      <c r="IES105" s="10"/>
      <c r="IET105" s="10"/>
      <c r="IEU105" s="10"/>
      <c r="IEV105" s="10"/>
      <c r="IEW105" s="10"/>
      <c r="IEX105" s="10"/>
      <c r="IEY105" s="10"/>
      <c r="IEZ105" s="10"/>
      <c r="IFA105" s="10"/>
      <c r="IFB105" s="10"/>
      <c r="IFC105" s="10"/>
      <c r="IFD105" s="10"/>
      <c r="IFE105" s="10"/>
      <c r="IFF105" s="10"/>
      <c r="IFG105" s="10"/>
      <c r="IFH105" s="10"/>
      <c r="IFI105" s="10"/>
      <c r="IFJ105" s="10"/>
      <c r="IFK105" s="10"/>
      <c r="IFL105" s="10"/>
      <c r="IFM105" s="10"/>
      <c r="IFN105" s="10"/>
      <c r="IFO105" s="10"/>
      <c r="IFP105" s="10"/>
      <c r="IFQ105" s="10"/>
      <c r="IFR105" s="10"/>
      <c r="IFS105" s="10"/>
      <c r="IFT105" s="10"/>
      <c r="IFU105" s="10"/>
      <c r="IFV105" s="10"/>
      <c r="IFW105" s="10"/>
      <c r="IFX105" s="10"/>
      <c r="IFY105" s="10"/>
      <c r="IFZ105" s="10"/>
      <c r="IGA105" s="10"/>
      <c r="IGB105" s="10"/>
      <c r="IGC105" s="10"/>
      <c r="IGD105" s="10"/>
      <c r="IGE105" s="10"/>
      <c r="IGF105" s="10"/>
      <c r="IGG105" s="10"/>
      <c r="IGH105" s="10"/>
      <c r="IGI105" s="10"/>
      <c r="IGJ105" s="10"/>
      <c r="IGK105" s="10"/>
      <c r="IGL105" s="10"/>
      <c r="IGM105" s="10"/>
      <c r="IGN105" s="10"/>
      <c r="IGO105" s="10"/>
      <c r="IGP105" s="10"/>
      <c r="IGQ105" s="10"/>
      <c r="IGR105" s="10"/>
      <c r="IGS105" s="10"/>
      <c r="IGT105" s="10"/>
      <c r="IGU105" s="10"/>
      <c r="IGV105" s="10"/>
      <c r="IGW105" s="10"/>
      <c r="IGX105" s="10"/>
      <c r="IGY105" s="10"/>
      <c r="IGZ105" s="10"/>
      <c r="IHA105" s="10"/>
      <c r="IHB105" s="10"/>
      <c r="IHC105" s="10"/>
      <c r="IHD105" s="10"/>
      <c r="IHE105" s="10"/>
      <c r="IHF105" s="10"/>
      <c r="IHG105" s="10"/>
      <c r="IHH105" s="10"/>
      <c r="IHI105" s="10"/>
      <c r="IHJ105" s="10"/>
      <c r="IHK105" s="10"/>
      <c r="IHL105" s="10"/>
      <c r="IHM105" s="10"/>
      <c r="IHN105" s="10"/>
      <c r="IHO105" s="10"/>
      <c r="IHP105" s="10"/>
      <c r="IHQ105" s="10"/>
      <c r="IHR105" s="10"/>
      <c r="IHS105" s="10"/>
      <c r="IHT105" s="10"/>
      <c r="IHU105" s="10"/>
      <c r="IHV105" s="10"/>
      <c r="IHW105" s="10"/>
      <c r="IHX105" s="10"/>
      <c r="IHY105" s="10"/>
      <c r="IHZ105" s="10"/>
      <c r="IIA105" s="10"/>
      <c r="IIB105" s="10"/>
      <c r="IIC105" s="10"/>
      <c r="IID105" s="10"/>
      <c r="IIE105" s="10"/>
      <c r="IIF105" s="10"/>
      <c r="IIG105" s="10"/>
      <c r="IIH105" s="10"/>
      <c r="III105" s="10"/>
      <c r="IIJ105" s="10"/>
      <c r="IIK105" s="10"/>
      <c r="IIL105" s="10"/>
      <c r="IIM105" s="10"/>
      <c r="IIN105" s="10"/>
      <c r="IIO105" s="10"/>
      <c r="IIP105" s="10"/>
      <c r="IIQ105" s="10"/>
      <c r="IIR105" s="10"/>
      <c r="IIS105" s="10"/>
      <c r="IIT105" s="10"/>
      <c r="IIU105" s="10"/>
      <c r="IIV105" s="10"/>
      <c r="IIW105" s="10"/>
      <c r="IIX105" s="10"/>
      <c r="IIY105" s="10"/>
      <c r="IIZ105" s="10"/>
      <c r="IJA105" s="10"/>
      <c r="IJB105" s="10"/>
      <c r="IJC105" s="10"/>
      <c r="IJD105" s="10"/>
      <c r="IJE105" s="10"/>
      <c r="IJF105" s="10"/>
      <c r="IJG105" s="10"/>
      <c r="IJH105" s="10"/>
      <c r="IJI105" s="10"/>
      <c r="IJJ105" s="10"/>
      <c r="IJK105" s="10"/>
      <c r="IJL105" s="10"/>
      <c r="IJM105" s="10"/>
      <c r="IJN105" s="10"/>
      <c r="IJO105" s="10"/>
      <c r="IJP105" s="10"/>
      <c r="IJQ105" s="10"/>
      <c r="IJR105" s="10"/>
      <c r="IJS105" s="10"/>
      <c r="IJT105" s="10"/>
      <c r="IJU105" s="10"/>
      <c r="IJV105" s="10"/>
      <c r="IJW105" s="10"/>
      <c r="IJX105" s="10"/>
      <c r="IJY105" s="10"/>
      <c r="IJZ105" s="10"/>
      <c r="IKA105" s="10"/>
      <c r="IKB105" s="10"/>
      <c r="IKC105" s="10"/>
      <c r="IKD105" s="10"/>
      <c r="IKE105" s="10"/>
      <c r="IKF105" s="10"/>
      <c r="IKG105" s="10"/>
      <c r="IKH105" s="10"/>
      <c r="IKI105" s="10"/>
      <c r="IKJ105" s="10"/>
      <c r="IKK105" s="10"/>
      <c r="IKL105" s="10"/>
      <c r="IKM105" s="10"/>
      <c r="IKN105" s="10"/>
      <c r="IKO105" s="10"/>
      <c r="IKP105" s="10"/>
      <c r="IKQ105" s="10"/>
      <c r="IKR105" s="10"/>
      <c r="IKS105" s="10"/>
      <c r="IKT105" s="10"/>
      <c r="IKU105" s="10"/>
      <c r="IKV105" s="10"/>
      <c r="IKW105" s="10"/>
      <c r="IKX105" s="10"/>
      <c r="IKY105" s="10"/>
      <c r="IKZ105" s="10"/>
      <c r="ILA105" s="10"/>
      <c r="ILB105" s="10"/>
      <c r="ILC105" s="10"/>
      <c r="ILD105" s="10"/>
      <c r="ILE105" s="10"/>
      <c r="ILF105" s="10"/>
      <c r="ILG105" s="10"/>
      <c r="ILH105" s="10"/>
      <c r="ILI105" s="10"/>
      <c r="ILJ105" s="10"/>
      <c r="ILK105" s="10"/>
      <c r="ILL105" s="10"/>
      <c r="ILM105" s="10"/>
      <c r="ILN105" s="10"/>
      <c r="ILO105" s="10"/>
      <c r="ILP105" s="10"/>
      <c r="ILQ105" s="10"/>
      <c r="ILR105" s="10"/>
      <c r="ILS105" s="10"/>
      <c r="ILT105" s="10"/>
      <c r="ILU105" s="10"/>
      <c r="ILV105" s="10"/>
      <c r="ILW105" s="10"/>
      <c r="ILX105" s="10"/>
      <c r="ILY105" s="10"/>
      <c r="ILZ105" s="10"/>
      <c r="IMA105" s="10"/>
      <c r="IMB105" s="10"/>
      <c r="IMC105" s="10"/>
      <c r="IMD105" s="10"/>
      <c r="IME105" s="10"/>
      <c r="IMF105" s="10"/>
      <c r="IMG105" s="10"/>
      <c r="IMH105" s="10"/>
      <c r="IMI105" s="10"/>
      <c r="IMJ105" s="10"/>
      <c r="IMK105" s="10"/>
      <c r="IML105" s="10"/>
      <c r="IMM105" s="10"/>
      <c r="IMN105" s="10"/>
      <c r="IMO105" s="10"/>
      <c r="IMP105" s="10"/>
      <c r="IMQ105" s="10"/>
      <c r="IMR105" s="10"/>
      <c r="IMS105" s="10"/>
      <c r="IMT105" s="10"/>
      <c r="IMU105" s="10"/>
      <c r="IMV105" s="10"/>
      <c r="IMW105" s="10"/>
      <c r="IMX105" s="10"/>
      <c r="IMY105" s="10"/>
      <c r="IMZ105" s="10"/>
      <c r="INA105" s="10"/>
      <c r="INB105" s="10"/>
      <c r="INC105" s="10"/>
      <c r="IND105" s="10"/>
      <c r="INE105" s="10"/>
      <c r="INF105" s="10"/>
      <c r="ING105" s="10"/>
      <c r="INH105" s="10"/>
      <c r="INI105" s="10"/>
      <c r="INJ105" s="10"/>
      <c r="INK105" s="10"/>
      <c r="INL105" s="10"/>
      <c r="INM105" s="10"/>
      <c r="INN105" s="10"/>
      <c r="INO105" s="10"/>
      <c r="INP105" s="10"/>
      <c r="INQ105" s="10"/>
      <c r="INR105" s="10"/>
      <c r="INS105" s="10"/>
      <c r="INT105" s="10"/>
      <c r="INU105" s="10"/>
      <c r="INV105" s="10"/>
      <c r="INW105" s="10"/>
      <c r="INX105" s="10"/>
      <c r="INY105" s="10"/>
      <c r="INZ105" s="10"/>
      <c r="IOA105" s="10"/>
      <c r="IOB105" s="10"/>
      <c r="IOC105" s="10"/>
      <c r="IOD105" s="10"/>
      <c r="IOE105" s="10"/>
      <c r="IOF105" s="10"/>
      <c r="IOG105" s="10"/>
      <c r="IOH105" s="10"/>
      <c r="IOI105" s="10"/>
      <c r="IOJ105" s="10"/>
      <c r="IOK105" s="10"/>
      <c r="IOL105" s="10"/>
      <c r="IOM105" s="10"/>
      <c r="ION105" s="10"/>
      <c r="IOO105" s="10"/>
      <c r="IOP105" s="10"/>
      <c r="IOQ105" s="10"/>
      <c r="IOR105" s="10"/>
      <c r="IOS105" s="10"/>
      <c r="IOT105" s="10"/>
      <c r="IOU105" s="10"/>
      <c r="IOV105" s="10"/>
      <c r="IOW105" s="10"/>
      <c r="IOX105" s="10"/>
      <c r="IOY105" s="10"/>
      <c r="IOZ105" s="10"/>
      <c r="IPA105" s="10"/>
      <c r="IPB105" s="10"/>
      <c r="IPC105" s="10"/>
      <c r="IPD105" s="10"/>
      <c r="IPE105" s="10"/>
      <c r="IPF105" s="10"/>
      <c r="IPG105" s="10"/>
      <c r="IPH105" s="10"/>
      <c r="IPI105" s="10"/>
      <c r="IPJ105" s="10"/>
      <c r="IPK105" s="10"/>
      <c r="IPL105" s="10"/>
      <c r="IPM105" s="10"/>
      <c r="IPN105" s="10"/>
      <c r="IPO105" s="10"/>
      <c r="IPP105" s="10"/>
      <c r="IPQ105" s="10"/>
      <c r="IPR105" s="10"/>
      <c r="IPS105" s="10"/>
      <c r="IPT105" s="10"/>
      <c r="IPU105" s="10"/>
      <c r="IPV105" s="10"/>
      <c r="IPW105" s="10"/>
      <c r="IPX105" s="10"/>
      <c r="IPY105" s="10"/>
      <c r="IPZ105" s="10"/>
      <c r="IQA105" s="10"/>
      <c r="IQB105" s="10"/>
      <c r="IQC105" s="10"/>
      <c r="IQD105" s="10"/>
      <c r="IQE105" s="10"/>
      <c r="IQF105" s="10"/>
      <c r="IQG105" s="10"/>
      <c r="IQH105" s="10"/>
      <c r="IQI105" s="10"/>
      <c r="IQJ105" s="10"/>
      <c r="IQK105" s="10"/>
      <c r="IQL105" s="10"/>
      <c r="IQM105" s="10"/>
      <c r="IQN105" s="10"/>
      <c r="IQO105" s="10"/>
      <c r="IQP105" s="10"/>
      <c r="IQQ105" s="10"/>
      <c r="IQR105" s="10"/>
      <c r="IQS105" s="10"/>
      <c r="IQT105" s="10"/>
      <c r="IQU105" s="10"/>
      <c r="IQV105" s="10"/>
      <c r="IQW105" s="10"/>
      <c r="IQX105" s="10"/>
      <c r="IQY105" s="10"/>
      <c r="IQZ105" s="10"/>
      <c r="IRA105" s="10"/>
      <c r="IRB105" s="10"/>
      <c r="IRC105" s="10"/>
      <c r="IRD105" s="10"/>
      <c r="IRE105" s="10"/>
      <c r="IRF105" s="10"/>
      <c r="IRG105" s="10"/>
      <c r="IRH105" s="10"/>
      <c r="IRI105" s="10"/>
      <c r="IRJ105" s="10"/>
      <c r="IRK105" s="10"/>
      <c r="IRL105" s="10"/>
      <c r="IRM105" s="10"/>
      <c r="IRN105" s="10"/>
      <c r="IRO105" s="10"/>
      <c r="IRP105" s="10"/>
      <c r="IRQ105" s="10"/>
      <c r="IRR105" s="10"/>
      <c r="IRS105" s="10"/>
      <c r="IRT105" s="10"/>
      <c r="IRU105" s="10"/>
      <c r="IRV105" s="10"/>
      <c r="IRW105" s="10"/>
      <c r="IRX105" s="10"/>
      <c r="IRY105" s="10"/>
      <c r="IRZ105" s="10"/>
      <c r="ISA105" s="10"/>
      <c r="ISB105" s="10"/>
      <c r="ISC105" s="10"/>
      <c r="ISD105" s="10"/>
      <c r="ISE105" s="10"/>
      <c r="ISF105" s="10"/>
      <c r="ISG105" s="10"/>
      <c r="ISH105" s="10"/>
      <c r="ISI105" s="10"/>
      <c r="ISJ105" s="10"/>
      <c r="ISK105" s="10"/>
      <c r="ISL105" s="10"/>
      <c r="ISM105" s="10"/>
      <c r="ISN105" s="10"/>
      <c r="ISO105" s="10"/>
      <c r="ISP105" s="10"/>
      <c r="ISQ105" s="10"/>
      <c r="ISR105" s="10"/>
      <c r="ISS105" s="10"/>
      <c r="IST105" s="10"/>
      <c r="ISU105" s="10"/>
      <c r="ISV105" s="10"/>
      <c r="ISW105" s="10"/>
      <c r="ISX105" s="10"/>
      <c r="ISY105" s="10"/>
      <c r="ISZ105" s="10"/>
      <c r="ITA105" s="10"/>
      <c r="ITB105" s="10"/>
      <c r="ITC105" s="10"/>
      <c r="ITD105" s="10"/>
      <c r="ITE105" s="10"/>
      <c r="ITF105" s="10"/>
      <c r="ITG105" s="10"/>
      <c r="ITH105" s="10"/>
      <c r="ITI105" s="10"/>
      <c r="ITJ105" s="10"/>
      <c r="ITK105" s="10"/>
      <c r="ITL105" s="10"/>
      <c r="ITM105" s="10"/>
      <c r="ITN105" s="10"/>
      <c r="ITO105" s="10"/>
      <c r="ITP105" s="10"/>
      <c r="ITQ105" s="10"/>
      <c r="ITR105" s="10"/>
      <c r="ITS105" s="10"/>
      <c r="ITT105" s="10"/>
      <c r="ITU105" s="10"/>
      <c r="ITV105" s="10"/>
      <c r="ITW105" s="10"/>
      <c r="ITX105" s="10"/>
      <c r="ITY105" s="10"/>
      <c r="ITZ105" s="10"/>
      <c r="IUA105" s="10"/>
      <c r="IUB105" s="10"/>
      <c r="IUC105" s="10"/>
      <c r="IUD105" s="10"/>
      <c r="IUE105" s="10"/>
      <c r="IUF105" s="10"/>
      <c r="IUG105" s="10"/>
      <c r="IUH105" s="10"/>
      <c r="IUI105" s="10"/>
      <c r="IUJ105" s="10"/>
      <c r="IUK105" s="10"/>
      <c r="IUL105" s="10"/>
      <c r="IUM105" s="10"/>
      <c r="IUN105" s="10"/>
      <c r="IUO105" s="10"/>
      <c r="IUP105" s="10"/>
      <c r="IUQ105" s="10"/>
      <c r="IUR105" s="10"/>
      <c r="IUS105" s="10"/>
      <c r="IUT105" s="10"/>
      <c r="IUU105" s="10"/>
      <c r="IUV105" s="10"/>
      <c r="IUW105" s="10"/>
      <c r="IUX105" s="10"/>
      <c r="IUY105" s="10"/>
      <c r="IUZ105" s="10"/>
      <c r="IVA105" s="10"/>
      <c r="IVB105" s="10"/>
      <c r="IVC105" s="10"/>
      <c r="IVD105" s="10"/>
      <c r="IVE105" s="10"/>
      <c r="IVF105" s="10"/>
      <c r="IVG105" s="10"/>
      <c r="IVH105" s="10"/>
      <c r="IVI105" s="10"/>
      <c r="IVJ105" s="10"/>
      <c r="IVK105" s="10"/>
      <c r="IVL105" s="10"/>
      <c r="IVM105" s="10"/>
      <c r="IVN105" s="10"/>
      <c r="IVO105" s="10"/>
      <c r="IVP105" s="10"/>
      <c r="IVQ105" s="10"/>
      <c r="IVR105" s="10"/>
      <c r="IVS105" s="10"/>
      <c r="IVT105" s="10"/>
      <c r="IVU105" s="10"/>
      <c r="IVV105" s="10"/>
      <c r="IVW105" s="10"/>
      <c r="IVX105" s="10"/>
      <c r="IVY105" s="10"/>
      <c r="IVZ105" s="10"/>
      <c r="IWA105" s="10"/>
      <c r="IWB105" s="10"/>
      <c r="IWC105" s="10"/>
      <c r="IWD105" s="10"/>
      <c r="IWE105" s="10"/>
      <c r="IWF105" s="10"/>
      <c r="IWG105" s="10"/>
      <c r="IWH105" s="10"/>
      <c r="IWI105" s="10"/>
      <c r="IWJ105" s="10"/>
      <c r="IWK105" s="10"/>
      <c r="IWL105" s="10"/>
      <c r="IWM105" s="10"/>
      <c r="IWN105" s="10"/>
      <c r="IWO105" s="10"/>
      <c r="IWP105" s="10"/>
      <c r="IWQ105" s="10"/>
      <c r="IWR105" s="10"/>
      <c r="IWS105" s="10"/>
      <c r="IWT105" s="10"/>
      <c r="IWU105" s="10"/>
      <c r="IWV105" s="10"/>
      <c r="IWW105" s="10"/>
      <c r="IWX105" s="10"/>
      <c r="IWY105" s="10"/>
      <c r="IWZ105" s="10"/>
      <c r="IXA105" s="10"/>
      <c r="IXB105" s="10"/>
      <c r="IXC105" s="10"/>
      <c r="IXD105" s="10"/>
      <c r="IXE105" s="10"/>
      <c r="IXF105" s="10"/>
      <c r="IXG105" s="10"/>
      <c r="IXH105" s="10"/>
      <c r="IXI105" s="10"/>
      <c r="IXJ105" s="10"/>
      <c r="IXK105" s="10"/>
      <c r="IXL105" s="10"/>
      <c r="IXM105" s="10"/>
      <c r="IXN105" s="10"/>
      <c r="IXO105" s="10"/>
      <c r="IXP105" s="10"/>
      <c r="IXQ105" s="10"/>
      <c r="IXR105" s="10"/>
      <c r="IXS105" s="10"/>
      <c r="IXT105" s="10"/>
      <c r="IXU105" s="10"/>
      <c r="IXV105" s="10"/>
      <c r="IXW105" s="10"/>
      <c r="IXX105" s="10"/>
      <c r="IXY105" s="10"/>
      <c r="IXZ105" s="10"/>
      <c r="IYA105" s="10"/>
      <c r="IYB105" s="10"/>
      <c r="IYC105" s="10"/>
      <c r="IYD105" s="10"/>
      <c r="IYE105" s="10"/>
      <c r="IYF105" s="10"/>
      <c r="IYG105" s="10"/>
      <c r="IYH105" s="10"/>
      <c r="IYI105" s="10"/>
      <c r="IYJ105" s="10"/>
      <c r="IYK105" s="10"/>
      <c r="IYL105" s="10"/>
      <c r="IYM105" s="10"/>
      <c r="IYN105" s="10"/>
      <c r="IYO105" s="10"/>
      <c r="IYP105" s="10"/>
      <c r="IYQ105" s="10"/>
      <c r="IYR105" s="10"/>
      <c r="IYS105" s="10"/>
      <c r="IYT105" s="10"/>
      <c r="IYU105" s="10"/>
      <c r="IYV105" s="10"/>
      <c r="IYW105" s="10"/>
      <c r="IYX105" s="10"/>
      <c r="IYY105" s="10"/>
      <c r="IYZ105" s="10"/>
      <c r="IZA105" s="10"/>
      <c r="IZB105" s="10"/>
      <c r="IZC105" s="10"/>
      <c r="IZD105" s="10"/>
      <c r="IZE105" s="10"/>
      <c r="IZF105" s="10"/>
      <c r="IZG105" s="10"/>
      <c r="IZH105" s="10"/>
      <c r="IZI105" s="10"/>
      <c r="IZJ105" s="10"/>
      <c r="IZK105" s="10"/>
      <c r="IZL105" s="10"/>
      <c r="IZM105" s="10"/>
      <c r="IZN105" s="10"/>
      <c r="IZO105" s="10"/>
      <c r="IZP105" s="10"/>
      <c r="IZQ105" s="10"/>
      <c r="IZR105" s="10"/>
      <c r="IZS105" s="10"/>
      <c r="IZT105" s="10"/>
      <c r="IZU105" s="10"/>
      <c r="IZV105" s="10"/>
      <c r="IZW105" s="10"/>
      <c r="IZX105" s="10"/>
      <c r="IZY105" s="10"/>
      <c r="IZZ105" s="10"/>
      <c r="JAA105" s="10"/>
      <c r="JAB105" s="10"/>
      <c r="JAC105" s="10"/>
      <c r="JAD105" s="10"/>
      <c r="JAE105" s="10"/>
      <c r="JAF105" s="10"/>
      <c r="JAG105" s="10"/>
      <c r="JAH105" s="10"/>
      <c r="JAI105" s="10"/>
      <c r="JAJ105" s="10"/>
      <c r="JAK105" s="10"/>
      <c r="JAL105" s="10"/>
      <c r="JAM105" s="10"/>
      <c r="JAN105" s="10"/>
      <c r="JAO105" s="10"/>
      <c r="JAP105" s="10"/>
      <c r="JAQ105" s="10"/>
      <c r="JAR105" s="10"/>
      <c r="JAS105" s="10"/>
      <c r="JAT105" s="10"/>
      <c r="JAU105" s="10"/>
      <c r="JAV105" s="10"/>
      <c r="JAW105" s="10"/>
      <c r="JAX105" s="10"/>
      <c r="JAY105" s="10"/>
      <c r="JAZ105" s="10"/>
      <c r="JBA105" s="10"/>
      <c r="JBB105" s="10"/>
      <c r="JBC105" s="10"/>
      <c r="JBD105" s="10"/>
      <c r="JBE105" s="10"/>
      <c r="JBF105" s="10"/>
      <c r="JBG105" s="10"/>
      <c r="JBH105" s="10"/>
      <c r="JBI105" s="10"/>
      <c r="JBJ105" s="10"/>
      <c r="JBK105" s="10"/>
      <c r="JBL105" s="10"/>
      <c r="JBM105" s="10"/>
      <c r="JBN105" s="10"/>
      <c r="JBO105" s="10"/>
      <c r="JBP105" s="10"/>
      <c r="JBQ105" s="10"/>
      <c r="JBR105" s="10"/>
      <c r="JBS105" s="10"/>
      <c r="JBT105" s="10"/>
      <c r="JBU105" s="10"/>
      <c r="JBV105" s="10"/>
      <c r="JBW105" s="10"/>
      <c r="JBX105" s="10"/>
      <c r="JBY105" s="10"/>
      <c r="JBZ105" s="10"/>
      <c r="JCA105" s="10"/>
      <c r="JCB105" s="10"/>
      <c r="JCC105" s="10"/>
      <c r="JCD105" s="10"/>
      <c r="JCE105" s="10"/>
      <c r="JCF105" s="10"/>
      <c r="JCG105" s="10"/>
      <c r="JCH105" s="10"/>
      <c r="JCI105" s="10"/>
      <c r="JCJ105" s="10"/>
      <c r="JCK105" s="10"/>
      <c r="JCL105" s="10"/>
      <c r="JCM105" s="10"/>
      <c r="JCN105" s="10"/>
      <c r="JCO105" s="10"/>
      <c r="JCP105" s="10"/>
      <c r="JCQ105" s="10"/>
      <c r="JCR105" s="10"/>
      <c r="JCS105" s="10"/>
      <c r="JCT105" s="10"/>
      <c r="JCU105" s="10"/>
      <c r="JCV105" s="10"/>
      <c r="JCW105" s="10"/>
      <c r="JCX105" s="10"/>
      <c r="JCY105" s="10"/>
      <c r="JCZ105" s="10"/>
      <c r="JDA105" s="10"/>
      <c r="JDB105" s="10"/>
      <c r="JDC105" s="10"/>
      <c r="JDD105" s="10"/>
      <c r="JDE105" s="10"/>
      <c r="JDF105" s="10"/>
      <c r="JDG105" s="10"/>
      <c r="JDH105" s="10"/>
      <c r="JDI105" s="10"/>
      <c r="JDJ105" s="10"/>
      <c r="JDK105" s="10"/>
      <c r="JDL105" s="10"/>
      <c r="JDM105" s="10"/>
      <c r="JDN105" s="10"/>
      <c r="JDO105" s="10"/>
      <c r="JDP105" s="10"/>
      <c r="JDQ105" s="10"/>
      <c r="JDR105" s="10"/>
      <c r="JDS105" s="10"/>
      <c r="JDT105" s="10"/>
      <c r="JDU105" s="10"/>
      <c r="JDV105" s="10"/>
      <c r="JDW105" s="10"/>
      <c r="JDX105" s="10"/>
      <c r="JDY105" s="10"/>
      <c r="JDZ105" s="10"/>
      <c r="JEA105" s="10"/>
      <c r="JEB105" s="10"/>
      <c r="JEC105" s="10"/>
      <c r="JED105" s="10"/>
      <c r="JEE105" s="10"/>
      <c r="JEF105" s="10"/>
      <c r="JEG105" s="10"/>
      <c r="JEH105" s="10"/>
      <c r="JEI105" s="10"/>
      <c r="JEJ105" s="10"/>
      <c r="JEK105" s="10"/>
      <c r="JEL105" s="10"/>
      <c r="JEM105" s="10"/>
      <c r="JEN105" s="10"/>
      <c r="JEO105" s="10"/>
      <c r="JEP105" s="10"/>
      <c r="JEQ105" s="10"/>
      <c r="JER105" s="10"/>
      <c r="JES105" s="10"/>
      <c r="JET105" s="10"/>
      <c r="JEU105" s="10"/>
      <c r="JEV105" s="10"/>
      <c r="JEW105" s="10"/>
      <c r="JEX105" s="10"/>
      <c r="JEY105" s="10"/>
      <c r="JEZ105" s="10"/>
      <c r="JFA105" s="10"/>
      <c r="JFB105" s="10"/>
      <c r="JFC105" s="10"/>
      <c r="JFD105" s="10"/>
      <c r="JFE105" s="10"/>
      <c r="JFF105" s="10"/>
      <c r="JFG105" s="10"/>
      <c r="JFH105" s="10"/>
      <c r="JFI105" s="10"/>
      <c r="JFJ105" s="10"/>
      <c r="JFK105" s="10"/>
      <c r="JFL105" s="10"/>
      <c r="JFM105" s="10"/>
      <c r="JFN105" s="10"/>
      <c r="JFO105" s="10"/>
      <c r="JFP105" s="10"/>
      <c r="JFQ105" s="10"/>
      <c r="JFR105" s="10"/>
      <c r="JFS105" s="10"/>
      <c r="JFT105" s="10"/>
      <c r="JFU105" s="10"/>
      <c r="JFV105" s="10"/>
      <c r="JFW105" s="10"/>
      <c r="JFX105" s="10"/>
      <c r="JFY105" s="10"/>
      <c r="JFZ105" s="10"/>
      <c r="JGA105" s="10"/>
      <c r="JGB105" s="10"/>
      <c r="JGC105" s="10"/>
      <c r="JGD105" s="10"/>
      <c r="JGE105" s="10"/>
      <c r="JGF105" s="10"/>
      <c r="JGG105" s="10"/>
      <c r="JGH105" s="10"/>
      <c r="JGI105" s="10"/>
      <c r="JGJ105" s="10"/>
      <c r="JGK105" s="10"/>
      <c r="JGL105" s="10"/>
      <c r="JGM105" s="10"/>
      <c r="JGN105" s="10"/>
      <c r="JGO105" s="10"/>
      <c r="JGP105" s="10"/>
      <c r="JGQ105" s="10"/>
      <c r="JGR105" s="10"/>
      <c r="JGS105" s="10"/>
      <c r="JGT105" s="10"/>
      <c r="JGU105" s="10"/>
      <c r="JGV105" s="10"/>
      <c r="JGW105" s="10"/>
      <c r="JGX105" s="10"/>
      <c r="JGY105" s="10"/>
      <c r="JGZ105" s="10"/>
      <c r="JHA105" s="10"/>
      <c r="JHB105" s="10"/>
      <c r="JHC105" s="10"/>
      <c r="JHD105" s="10"/>
      <c r="JHE105" s="10"/>
      <c r="JHF105" s="10"/>
      <c r="JHG105" s="10"/>
      <c r="JHH105" s="10"/>
      <c r="JHI105" s="10"/>
      <c r="JHJ105" s="10"/>
      <c r="JHK105" s="10"/>
      <c r="JHL105" s="10"/>
      <c r="JHM105" s="10"/>
      <c r="JHN105" s="10"/>
      <c r="JHO105" s="10"/>
      <c r="JHP105" s="10"/>
      <c r="JHQ105" s="10"/>
      <c r="JHR105" s="10"/>
      <c r="JHS105" s="10"/>
      <c r="JHT105" s="10"/>
      <c r="JHU105" s="10"/>
      <c r="JHV105" s="10"/>
      <c r="JHW105" s="10"/>
      <c r="JHX105" s="10"/>
      <c r="JHY105" s="10"/>
      <c r="JHZ105" s="10"/>
      <c r="JIA105" s="10"/>
      <c r="JIB105" s="10"/>
      <c r="JIC105" s="10"/>
      <c r="JID105" s="10"/>
      <c r="JIE105" s="10"/>
      <c r="JIF105" s="10"/>
      <c r="JIG105" s="10"/>
      <c r="JIH105" s="10"/>
      <c r="JII105" s="10"/>
      <c r="JIJ105" s="10"/>
      <c r="JIK105" s="10"/>
      <c r="JIL105" s="10"/>
      <c r="JIM105" s="10"/>
      <c r="JIN105" s="10"/>
      <c r="JIO105" s="10"/>
      <c r="JIP105" s="10"/>
      <c r="JIQ105" s="10"/>
      <c r="JIR105" s="10"/>
      <c r="JIS105" s="10"/>
      <c r="JIT105" s="10"/>
      <c r="JIU105" s="10"/>
      <c r="JIV105" s="10"/>
      <c r="JIW105" s="10"/>
      <c r="JIX105" s="10"/>
      <c r="JIY105" s="10"/>
      <c r="JIZ105" s="10"/>
      <c r="JJA105" s="10"/>
      <c r="JJB105" s="10"/>
      <c r="JJC105" s="10"/>
      <c r="JJD105" s="10"/>
      <c r="JJE105" s="10"/>
      <c r="JJF105" s="10"/>
      <c r="JJG105" s="10"/>
      <c r="JJH105" s="10"/>
      <c r="JJI105" s="10"/>
      <c r="JJJ105" s="10"/>
      <c r="JJK105" s="10"/>
      <c r="JJL105" s="10"/>
      <c r="JJM105" s="10"/>
      <c r="JJN105" s="10"/>
      <c r="JJO105" s="10"/>
      <c r="JJP105" s="10"/>
      <c r="JJQ105" s="10"/>
      <c r="JJR105" s="10"/>
      <c r="JJS105" s="10"/>
      <c r="JJT105" s="10"/>
      <c r="JJU105" s="10"/>
      <c r="JJV105" s="10"/>
      <c r="JJW105" s="10"/>
      <c r="JJX105" s="10"/>
      <c r="JJY105" s="10"/>
      <c r="JJZ105" s="10"/>
      <c r="JKA105" s="10"/>
      <c r="JKB105" s="10"/>
      <c r="JKC105" s="10"/>
      <c r="JKD105" s="10"/>
      <c r="JKE105" s="10"/>
      <c r="JKF105" s="10"/>
      <c r="JKG105" s="10"/>
      <c r="JKH105" s="10"/>
      <c r="JKI105" s="10"/>
      <c r="JKJ105" s="10"/>
      <c r="JKK105" s="10"/>
      <c r="JKL105" s="10"/>
      <c r="JKM105" s="10"/>
      <c r="JKN105" s="10"/>
      <c r="JKO105" s="10"/>
      <c r="JKP105" s="10"/>
      <c r="JKQ105" s="10"/>
      <c r="JKR105" s="10"/>
      <c r="JKS105" s="10"/>
      <c r="JKT105" s="10"/>
      <c r="JKU105" s="10"/>
      <c r="JKV105" s="10"/>
      <c r="JKW105" s="10"/>
      <c r="JKX105" s="10"/>
      <c r="JKY105" s="10"/>
      <c r="JKZ105" s="10"/>
      <c r="JLA105" s="10"/>
      <c r="JLB105" s="10"/>
      <c r="JLC105" s="10"/>
      <c r="JLD105" s="10"/>
      <c r="JLE105" s="10"/>
      <c r="JLF105" s="10"/>
      <c r="JLG105" s="10"/>
      <c r="JLH105" s="10"/>
      <c r="JLI105" s="10"/>
      <c r="JLJ105" s="10"/>
      <c r="JLK105" s="10"/>
      <c r="JLL105" s="10"/>
      <c r="JLM105" s="10"/>
      <c r="JLN105" s="10"/>
      <c r="JLO105" s="10"/>
      <c r="JLP105" s="10"/>
      <c r="JLQ105" s="10"/>
      <c r="JLR105" s="10"/>
      <c r="JLS105" s="10"/>
      <c r="JLT105" s="10"/>
      <c r="JLU105" s="10"/>
      <c r="JLV105" s="10"/>
      <c r="JLW105" s="10"/>
      <c r="JLX105" s="10"/>
      <c r="JLY105" s="10"/>
      <c r="JLZ105" s="10"/>
      <c r="JMA105" s="10"/>
      <c r="JMB105" s="10"/>
      <c r="JMC105" s="10"/>
      <c r="JMD105" s="10"/>
      <c r="JME105" s="10"/>
      <c r="JMF105" s="10"/>
      <c r="JMG105" s="10"/>
      <c r="JMH105" s="10"/>
      <c r="JMI105" s="10"/>
      <c r="JMJ105" s="10"/>
      <c r="JMK105" s="10"/>
      <c r="JML105" s="10"/>
      <c r="JMM105" s="10"/>
      <c r="JMN105" s="10"/>
      <c r="JMO105" s="10"/>
      <c r="JMP105" s="10"/>
      <c r="JMQ105" s="10"/>
      <c r="JMR105" s="10"/>
      <c r="JMS105" s="10"/>
      <c r="JMT105" s="10"/>
      <c r="JMU105" s="10"/>
      <c r="JMV105" s="10"/>
      <c r="JMW105" s="10"/>
      <c r="JMX105" s="10"/>
      <c r="JMY105" s="10"/>
      <c r="JMZ105" s="10"/>
      <c r="JNA105" s="10"/>
      <c r="JNB105" s="10"/>
      <c r="JNC105" s="10"/>
      <c r="JND105" s="10"/>
      <c r="JNE105" s="10"/>
      <c r="JNF105" s="10"/>
      <c r="JNG105" s="10"/>
      <c r="JNH105" s="10"/>
      <c r="JNI105" s="10"/>
      <c r="JNJ105" s="10"/>
      <c r="JNK105" s="10"/>
      <c r="JNL105" s="10"/>
      <c r="JNM105" s="10"/>
      <c r="JNN105" s="10"/>
      <c r="JNO105" s="10"/>
      <c r="JNP105" s="10"/>
      <c r="JNQ105" s="10"/>
      <c r="JNR105" s="10"/>
      <c r="JNS105" s="10"/>
      <c r="JNT105" s="10"/>
      <c r="JNU105" s="10"/>
      <c r="JNV105" s="10"/>
      <c r="JNW105" s="10"/>
      <c r="JNX105" s="10"/>
      <c r="JNY105" s="10"/>
      <c r="JNZ105" s="10"/>
      <c r="JOA105" s="10"/>
      <c r="JOB105" s="10"/>
      <c r="JOC105" s="10"/>
      <c r="JOD105" s="10"/>
      <c r="JOE105" s="10"/>
      <c r="JOF105" s="10"/>
      <c r="JOG105" s="10"/>
      <c r="JOH105" s="10"/>
      <c r="JOI105" s="10"/>
      <c r="JOJ105" s="10"/>
      <c r="JOK105" s="10"/>
      <c r="JOL105" s="10"/>
      <c r="JOM105" s="10"/>
      <c r="JON105" s="10"/>
      <c r="JOO105" s="10"/>
      <c r="JOP105" s="10"/>
      <c r="JOQ105" s="10"/>
      <c r="JOR105" s="10"/>
      <c r="JOS105" s="10"/>
      <c r="JOT105" s="10"/>
      <c r="JOU105" s="10"/>
      <c r="JOV105" s="10"/>
      <c r="JOW105" s="10"/>
      <c r="JOX105" s="10"/>
      <c r="JOY105" s="10"/>
      <c r="JOZ105" s="10"/>
      <c r="JPA105" s="10"/>
      <c r="JPB105" s="10"/>
      <c r="JPC105" s="10"/>
      <c r="JPD105" s="10"/>
      <c r="JPE105" s="10"/>
      <c r="JPF105" s="10"/>
      <c r="JPG105" s="10"/>
      <c r="JPH105" s="10"/>
      <c r="JPI105" s="10"/>
      <c r="JPJ105" s="10"/>
      <c r="JPK105" s="10"/>
      <c r="JPL105" s="10"/>
      <c r="JPM105" s="10"/>
      <c r="JPN105" s="10"/>
      <c r="JPO105" s="10"/>
      <c r="JPP105" s="10"/>
      <c r="JPQ105" s="10"/>
      <c r="JPR105" s="10"/>
      <c r="JPS105" s="10"/>
      <c r="JPT105" s="10"/>
      <c r="JPU105" s="10"/>
      <c r="JPV105" s="10"/>
      <c r="JPW105" s="10"/>
      <c r="JPX105" s="10"/>
      <c r="JPY105" s="10"/>
      <c r="JPZ105" s="10"/>
      <c r="JQA105" s="10"/>
      <c r="JQB105" s="10"/>
      <c r="JQC105" s="10"/>
      <c r="JQD105" s="10"/>
      <c r="JQE105" s="10"/>
      <c r="JQF105" s="10"/>
      <c r="JQG105" s="10"/>
      <c r="JQH105" s="10"/>
      <c r="JQI105" s="10"/>
      <c r="JQJ105" s="10"/>
      <c r="JQK105" s="10"/>
      <c r="JQL105" s="10"/>
      <c r="JQM105" s="10"/>
      <c r="JQN105" s="10"/>
      <c r="JQO105" s="10"/>
      <c r="JQP105" s="10"/>
      <c r="JQQ105" s="10"/>
      <c r="JQR105" s="10"/>
      <c r="JQS105" s="10"/>
      <c r="JQT105" s="10"/>
      <c r="JQU105" s="10"/>
      <c r="JQV105" s="10"/>
      <c r="JQW105" s="10"/>
      <c r="JQX105" s="10"/>
      <c r="JQY105" s="10"/>
      <c r="JQZ105" s="10"/>
      <c r="JRA105" s="10"/>
      <c r="JRB105" s="10"/>
      <c r="JRC105" s="10"/>
      <c r="JRD105" s="10"/>
      <c r="JRE105" s="10"/>
      <c r="JRF105" s="10"/>
      <c r="JRG105" s="10"/>
      <c r="JRH105" s="10"/>
      <c r="JRI105" s="10"/>
      <c r="JRJ105" s="10"/>
      <c r="JRK105" s="10"/>
      <c r="JRL105" s="10"/>
      <c r="JRM105" s="10"/>
      <c r="JRN105" s="10"/>
      <c r="JRO105" s="10"/>
      <c r="JRP105" s="10"/>
      <c r="JRQ105" s="10"/>
      <c r="JRR105" s="10"/>
      <c r="JRS105" s="10"/>
      <c r="JRT105" s="10"/>
      <c r="JRU105" s="10"/>
      <c r="JRV105" s="10"/>
      <c r="JRW105" s="10"/>
      <c r="JRX105" s="10"/>
      <c r="JRY105" s="10"/>
      <c r="JRZ105" s="10"/>
      <c r="JSA105" s="10"/>
      <c r="JSB105" s="10"/>
      <c r="JSC105" s="10"/>
      <c r="JSD105" s="10"/>
      <c r="JSE105" s="10"/>
      <c r="JSF105" s="10"/>
      <c r="JSG105" s="10"/>
      <c r="JSH105" s="10"/>
      <c r="JSI105" s="10"/>
      <c r="JSJ105" s="10"/>
      <c r="JSK105" s="10"/>
      <c r="JSL105" s="10"/>
      <c r="JSM105" s="10"/>
      <c r="JSN105" s="10"/>
      <c r="JSO105" s="10"/>
      <c r="JSP105" s="10"/>
      <c r="JSQ105" s="10"/>
      <c r="JSR105" s="10"/>
      <c r="JSS105" s="10"/>
      <c r="JST105" s="10"/>
      <c r="JSU105" s="10"/>
      <c r="JSV105" s="10"/>
      <c r="JSW105" s="10"/>
      <c r="JSX105" s="10"/>
      <c r="JSY105" s="10"/>
      <c r="JSZ105" s="10"/>
      <c r="JTA105" s="10"/>
      <c r="JTB105" s="10"/>
      <c r="JTC105" s="10"/>
      <c r="JTD105" s="10"/>
      <c r="JTE105" s="10"/>
      <c r="JTF105" s="10"/>
      <c r="JTG105" s="10"/>
      <c r="JTH105" s="10"/>
      <c r="JTI105" s="10"/>
      <c r="JTJ105" s="10"/>
      <c r="JTK105" s="10"/>
      <c r="JTL105" s="10"/>
      <c r="JTM105" s="10"/>
      <c r="JTN105" s="10"/>
      <c r="JTO105" s="10"/>
      <c r="JTP105" s="10"/>
      <c r="JTQ105" s="10"/>
      <c r="JTR105" s="10"/>
      <c r="JTS105" s="10"/>
      <c r="JTT105" s="10"/>
      <c r="JTU105" s="10"/>
      <c r="JTV105" s="10"/>
      <c r="JTW105" s="10"/>
      <c r="JTX105" s="10"/>
      <c r="JTY105" s="10"/>
      <c r="JTZ105" s="10"/>
      <c r="JUA105" s="10"/>
      <c r="JUB105" s="10"/>
      <c r="JUC105" s="10"/>
      <c r="JUD105" s="10"/>
      <c r="JUE105" s="10"/>
      <c r="JUF105" s="10"/>
      <c r="JUG105" s="10"/>
      <c r="JUH105" s="10"/>
      <c r="JUI105" s="10"/>
      <c r="JUJ105" s="10"/>
      <c r="JUK105" s="10"/>
      <c r="JUL105" s="10"/>
      <c r="JUM105" s="10"/>
      <c r="JUN105" s="10"/>
      <c r="JUO105" s="10"/>
      <c r="JUP105" s="10"/>
      <c r="JUQ105" s="10"/>
      <c r="JUR105" s="10"/>
      <c r="JUS105" s="10"/>
      <c r="JUT105" s="10"/>
      <c r="JUU105" s="10"/>
      <c r="JUV105" s="10"/>
      <c r="JUW105" s="10"/>
      <c r="JUX105" s="10"/>
      <c r="JUY105" s="10"/>
      <c r="JUZ105" s="10"/>
      <c r="JVA105" s="10"/>
      <c r="JVB105" s="10"/>
      <c r="JVC105" s="10"/>
      <c r="JVD105" s="10"/>
      <c r="JVE105" s="10"/>
      <c r="JVF105" s="10"/>
      <c r="JVG105" s="10"/>
      <c r="JVH105" s="10"/>
      <c r="JVI105" s="10"/>
      <c r="JVJ105" s="10"/>
      <c r="JVK105" s="10"/>
      <c r="JVL105" s="10"/>
      <c r="JVM105" s="10"/>
      <c r="JVN105" s="10"/>
      <c r="JVO105" s="10"/>
      <c r="JVP105" s="10"/>
      <c r="JVQ105" s="10"/>
      <c r="JVR105" s="10"/>
      <c r="JVS105" s="10"/>
      <c r="JVT105" s="10"/>
      <c r="JVU105" s="10"/>
      <c r="JVV105" s="10"/>
      <c r="JVW105" s="10"/>
      <c r="JVX105" s="10"/>
      <c r="JVY105" s="10"/>
      <c r="JVZ105" s="10"/>
      <c r="JWA105" s="10"/>
      <c r="JWB105" s="10"/>
      <c r="JWC105" s="10"/>
      <c r="JWD105" s="10"/>
      <c r="JWE105" s="10"/>
      <c r="JWF105" s="10"/>
      <c r="JWG105" s="10"/>
      <c r="JWH105" s="10"/>
      <c r="JWI105" s="10"/>
      <c r="JWJ105" s="10"/>
      <c r="JWK105" s="10"/>
      <c r="JWL105" s="10"/>
      <c r="JWM105" s="10"/>
      <c r="JWN105" s="10"/>
      <c r="JWO105" s="10"/>
      <c r="JWP105" s="10"/>
      <c r="JWQ105" s="10"/>
      <c r="JWR105" s="10"/>
      <c r="JWS105" s="10"/>
      <c r="JWT105" s="10"/>
      <c r="JWU105" s="10"/>
      <c r="JWV105" s="10"/>
      <c r="JWW105" s="10"/>
      <c r="JWX105" s="10"/>
      <c r="JWY105" s="10"/>
      <c r="JWZ105" s="10"/>
      <c r="JXA105" s="10"/>
      <c r="JXB105" s="10"/>
      <c r="JXC105" s="10"/>
      <c r="JXD105" s="10"/>
      <c r="JXE105" s="10"/>
      <c r="JXF105" s="10"/>
      <c r="JXG105" s="10"/>
      <c r="JXH105" s="10"/>
      <c r="JXI105" s="10"/>
      <c r="JXJ105" s="10"/>
      <c r="JXK105" s="10"/>
      <c r="JXL105" s="10"/>
      <c r="JXM105" s="10"/>
      <c r="JXN105" s="10"/>
      <c r="JXO105" s="10"/>
      <c r="JXP105" s="10"/>
      <c r="JXQ105" s="10"/>
      <c r="JXR105" s="10"/>
      <c r="JXS105" s="10"/>
      <c r="JXT105" s="10"/>
      <c r="JXU105" s="10"/>
      <c r="JXV105" s="10"/>
      <c r="JXW105" s="10"/>
      <c r="JXX105" s="10"/>
      <c r="JXY105" s="10"/>
      <c r="JXZ105" s="10"/>
      <c r="JYA105" s="10"/>
      <c r="JYB105" s="10"/>
      <c r="JYC105" s="10"/>
      <c r="JYD105" s="10"/>
      <c r="JYE105" s="10"/>
      <c r="JYF105" s="10"/>
      <c r="JYG105" s="10"/>
      <c r="JYH105" s="10"/>
      <c r="JYI105" s="10"/>
      <c r="JYJ105" s="10"/>
      <c r="JYK105" s="10"/>
      <c r="JYL105" s="10"/>
      <c r="JYM105" s="10"/>
      <c r="JYN105" s="10"/>
      <c r="JYO105" s="10"/>
      <c r="JYP105" s="10"/>
      <c r="JYQ105" s="10"/>
      <c r="JYR105" s="10"/>
      <c r="JYS105" s="10"/>
      <c r="JYT105" s="10"/>
      <c r="JYU105" s="10"/>
      <c r="JYV105" s="10"/>
      <c r="JYW105" s="10"/>
      <c r="JYX105" s="10"/>
      <c r="JYY105" s="10"/>
      <c r="JYZ105" s="10"/>
      <c r="JZA105" s="10"/>
      <c r="JZB105" s="10"/>
      <c r="JZC105" s="10"/>
      <c r="JZD105" s="10"/>
      <c r="JZE105" s="10"/>
      <c r="JZF105" s="10"/>
      <c r="JZG105" s="10"/>
      <c r="JZH105" s="10"/>
      <c r="JZI105" s="10"/>
      <c r="JZJ105" s="10"/>
      <c r="JZK105" s="10"/>
      <c r="JZL105" s="10"/>
      <c r="JZM105" s="10"/>
      <c r="JZN105" s="10"/>
      <c r="JZO105" s="10"/>
      <c r="JZP105" s="10"/>
      <c r="JZQ105" s="10"/>
      <c r="JZR105" s="10"/>
      <c r="JZS105" s="10"/>
      <c r="JZT105" s="10"/>
      <c r="JZU105" s="10"/>
      <c r="JZV105" s="10"/>
      <c r="JZW105" s="10"/>
      <c r="JZX105" s="10"/>
      <c r="JZY105" s="10"/>
      <c r="JZZ105" s="10"/>
      <c r="KAA105" s="10"/>
      <c r="KAB105" s="10"/>
      <c r="KAC105" s="10"/>
      <c r="KAD105" s="10"/>
      <c r="KAE105" s="10"/>
      <c r="KAF105" s="10"/>
      <c r="KAG105" s="10"/>
      <c r="KAH105" s="10"/>
      <c r="KAI105" s="10"/>
      <c r="KAJ105" s="10"/>
      <c r="KAK105" s="10"/>
      <c r="KAL105" s="10"/>
      <c r="KAM105" s="10"/>
      <c r="KAN105" s="10"/>
      <c r="KAO105" s="10"/>
      <c r="KAP105" s="10"/>
      <c r="KAQ105" s="10"/>
      <c r="KAR105" s="10"/>
      <c r="KAS105" s="10"/>
      <c r="KAT105" s="10"/>
      <c r="KAU105" s="10"/>
      <c r="KAV105" s="10"/>
      <c r="KAW105" s="10"/>
      <c r="KAX105" s="10"/>
      <c r="KAY105" s="10"/>
      <c r="KAZ105" s="10"/>
      <c r="KBA105" s="10"/>
      <c r="KBB105" s="10"/>
      <c r="KBC105" s="10"/>
      <c r="KBD105" s="10"/>
      <c r="KBE105" s="10"/>
      <c r="KBF105" s="10"/>
      <c r="KBG105" s="10"/>
      <c r="KBH105" s="10"/>
      <c r="KBI105" s="10"/>
      <c r="KBJ105" s="10"/>
      <c r="KBK105" s="10"/>
      <c r="KBL105" s="10"/>
      <c r="KBM105" s="10"/>
      <c r="KBN105" s="10"/>
      <c r="KBO105" s="10"/>
      <c r="KBP105" s="10"/>
      <c r="KBQ105" s="10"/>
      <c r="KBR105" s="10"/>
      <c r="KBS105" s="10"/>
      <c r="KBT105" s="10"/>
      <c r="KBU105" s="10"/>
      <c r="KBV105" s="10"/>
      <c r="KBW105" s="10"/>
      <c r="KBX105" s="10"/>
      <c r="KBY105" s="10"/>
      <c r="KBZ105" s="10"/>
      <c r="KCA105" s="10"/>
      <c r="KCB105" s="10"/>
      <c r="KCC105" s="10"/>
      <c r="KCD105" s="10"/>
      <c r="KCE105" s="10"/>
      <c r="KCF105" s="10"/>
      <c r="KCG105" s="10"/>
      <c r="KCH105" s="10"/>
      <c r="KCI105" s="10"/>
      <c r="KCJ105" s="10"/>
      <c r="KCK105" s="10"/>
      <c r="KCL105" s="10"/>
      <c r="KCM105" s="10"/>
      <c r="KCN105" s="10"/>
      <c r="KCO105" s="10"/>
      <c r="KCP105" s="10"/>
      <c r="KCQ105" s="10"/>
      <c r="KCR105" s="10"/>
      <c r="KCS105" s="10"/>
      <c r="KCT105" s="10"/>
      <c r="KCU105" s="10"/>
      <c r="KCV105" s="10"/>
      <c r="KCW105" s="10"/>
      <c r="KCX105" s="10"/>
      <c r="KCY105" s="10"/>
      <c r="KCZ105" s="10"/>
      <c r="KDA105" s="10"/>
      <c r="KDB105" s="10"/>
      <c r="KDC105" s="10"/>
      <c r="KDD105" s="10"/>
      <c r="KDE105" s="10"/>
      <c r="KDF105" s="10"/>
      <c r="KDG105" s="10"/>
      <c r="KDH105" s="10"/>
      <c r="KDI105" s="10"/>
      <c r="KDJ105" s="10"/>
      <c r="KDK105" s="10"/>
      <c r="KDL105" s="10"/>
      <c r="KDM105" s="10"/>
      <c r="KDN105" s="10"/>
      <c r="KDO105" s="10"/>
      <c r="KDP105" s="10"/>
      <c r="KDQ105" s="10"/>
      <c r="KDR105" s="10"/>
      <c r="KDS105" s="10"/>
      <c r="KDT105" s="10"/>
      <c r="KDU105" s="10"/>
      <c r="KDV105" s="10"/>
      <c r="KDW105" s="10"/>
      <c r="KDX105" s="10"/>
      <c r="KDY105" s="10"/>
      <c r="KDZ105" s="10"/>
      <c r="KEA105" s="10"/>
      <c r="KEB105" s="10"/>
      <c r="KEC105" s="10"/>
      <c r="KED105" s="10"/>
      <c r="KEE105" s="10"/>
      <c r="KEF105" s="10"/>
      <c r="KEG105" s="10"/>
      <c r="KEH105" s="10"/>
      <c r="KEI105" s="10"/>
      <c r="KEJ105" s="10"/>
      <c r="KEK105" s="10"/>
      <c r="KEL105" s="10"/>
      <c r="KEM105" s="10"/>
      <c r="KEN105" s="10"/>
      <c r="KEO105" s="10"/>
      <c r="KEP105" s="10"/>
      <c r="KEQ105" s="10"/>
      <c r="KER105" s="10"/>
      <c r="KES105" s="10"/>
      <c r="KET105" s="10"/>
      <c r="KEU105" s="10"/>
      <c r="KEV105" s="10"/>
      <c r="KEW105" s="10"/>
      <c r="KEX105" s="10"/>
      <c r="KEY105" s="10"/>
      <c r="KEZ105" s="10"/>
      <c r="KFA105" s="10"/>
      <c r="KFB105" s="10"/>
      <c r="KFC105" s="10"/>
      <c r="KFD105" s="10"/>
      <c r="KFE105" s="10"/>
      <c r="KFF105" s="10"/>
      <c r="KFG105" s="10"/>
      <c r="KFH105" s="10"/>
      <c r="KFI105" s="10"/>
      <c r="KFJ105" s="10"/>
      <c r="KFK105" s="10"/>
      <c r="KFL105" s="10"/>
      <c r="KFM105" s="10"/>
      <c r="KFN105" s="10"/>
      <c r="KFO105" s="10"/>
      <c r="KFP105" s="10"/>
      <c r="KFQ105" s="10"/>
      <c r="KFR105" s="10"/>
      <c r="KFS105" s="10"/>
      <c r="KFT105" s="10"/>
      <c r="KFU105" s="10"/>
      <c r="KFV105" s="10"/>
      <c r="KFW105" s="10"/>
      <c r="KFX105" s="10"/>
      <c r="KFY105" s="10"/>
      <c r="KFZ105" s="10"/>
      <c r="KGA105" s="10"/>
      <c r="KGB105" s="10"/>
      <c r="KGC105" s="10"/>
      <c r="KGD105" s="10"/>
      <c r="KGE105" s="10"/>
      <c r="KGF105" s="10"/>
      <c r="KGG105" s="10"/>
      <c r="KGH105" s="10"/>
      <c r="KGI105" s="10"/>
      <c r="KGJ105" s="10"/>
      <c r="KGK105" s="10"/>
      <c r="KGL105" s="10"/>
      <c r="KGM105" s="10"/>
      <c r="KGN105" s="10"/>
      <c r="KGO105" s="10"/>
      <c r="KGP105" s="10"/>
      <c r="KGQ105" s="10"/>
      <c r="KGR105" s="10"/>
      <c r="KGS105" s="10"/>
      <c r="KGT105" s="10"/>
      <c r="KGU105" s="10"/>
      <c r="KGV105" s="10"/>
      <c r="KGW105" s="10"/>
      <c r="KGX105" s="10"/>
      <c r="KGY105" s="10"/>
      <c r="KGZ105" s="10"/>
      <c r="KHA105" s="10"/>
      <c r="KHB105" s="10"/>
      <c r="KHC105" s="10"/>
      <c r="KHD105" s="10"/>
      <c r="KHE105" s="10"/>
      <c r="KHF105" s="10"/>
      <c r="KHG105" s="10"/>
      <c r="KHH105" s="10"/>
      <c r="KHI105" s="10"/>
      <c r="KHJ105" s="10"/>
      <c r="KHK105" s="10"/>
      <c r="KHL105" s="10"/>
      <c r="KHM105" s="10"/>
      <c r="KHN105" s="10"/>
      <c r="KHO105" s="10"/>
      <c r="KHP105" s="10"/>
      <c r="KHQ105" s="10"/>
      <c r="KHR105" s="10"/>
      <c r="KHS105" s="10"/>
      <c r="KHT105" s="10"/>
      <c r="KHU105" s="10"/>
      <c r="KHV105" s="10"/>
      <c r="KHW105" s="10"/>
      <c r="KHX105" s="10"/>
      <c r="KHY105" s="10"/>
      <c r="KHZ105" s="10"/>
      <c r="KIA105" s="10"/>
      <c r="KIB105" s="10"/>
      <c r="KIC105" s="10"/>
      <c r="KID105" s="10"/>
      <c r="KIE105" s="10"/>
      <c r="KIF105" s="10"/>
      <c r="KIG105" s="10"/>
      <c r="KIH105" s="10"/>
      <c r="KII105" s="10"/>
      <c r="KIJ105" s="10"/>
      <c r="KIK105" s="10"/>
      <c r="KIL105" s="10"/>
      <c r="KIM105" s="10"/>
      <c r="KIN105" s="10"/>
      <c r="KIO105" s="10"/>
      <c r="KIP105" s="10"/>
      <c r="KIQ105" s="10"/>
      <c r="KIR105" s="10"/>
      <c r="KIS105" s="10"/>
      <c r="KIT105" s="10"/>
      <c r="KIU105" s="10"/>
      <c r="KIV105" s="10"/>
      <c r="KIW105" s="10"/>
      <c r="KIX105" s="10"/>
      <c r="KIY105" s="10"/>
      <c r="KIZ105" s="10"/>
      <c r="KJA105" s="10"/>
      <c r="KJB105" s="10"/>
      <c r="KJC105" s="10"/>
      <c r="KJD105" s="10"/>
      <c r="KJE105" s="10"/>
      <c r="KJF105" s="10"/>
      <c r="KJG105" s="10"/>
      <c r="KJH105" s="10"/>
      <c r="KJI105" s="10"/>
      <c r="KJJ105" s="10"/>
      <c r="KJK105" s="10"/>
      <c r="KJL105" s="10"/>
      <c r="KJM105" s="10"/>
      <c r="KJN105" s="10"/>
      <c r="KJO105" s="10"/>
      <c r="KJP105" s="10"/>
      <c r="KJQ105" s="10"/>
      <c r="KJR105" s="10"/>
      <c r="KJS105" s="10"/>
      <c r="KJT105" s="10"/>
      <c r="KJU105" s="10"/>
      <c r="KJV105" s="10"/>
      <c r="KJW105" s="10"/>
      <c r="KJX105" s="10"/>
      <c r="KJY105" s="10"/>
      <c r="KJZ105" s="10"/>
      <c r="KKA105" s="10"/>
      <c r="KKB105" s="10"/>
      <c r="KKC105" s="10"/>
      <c r="KKD105" s="10"/>
      <c r="KKE105" s="10"/>
      <c r="KKF105" s="10"/>
      <c r="KKG105" s="10"/>
      <c r="KKH105" s="10"/>
      <c r="KKI105" s="10"/>
      <c r="KKJ105" s="10"/>
      <c r="KKK105" s="10"/>
      <c r="KKL105" s="10"/>
      <c r="KKM105" s="10"/>
      <c r="KKN105" s="10"/>
      <c r="KKO105" s="10"/>
      <c r="KKP105" s="10"/>
      <c r="KKQ105" s="10"/>
      <c r="KKR105" s="10"/>
      <c r="KKS105" s="10"/>
      <c r="KKT105" s="10"/>
      <c r="KKU105" s="10"/>
      <c r="KKV105" s="10"/>
      <c r="KKW105" s="10"/>
      <c r="KKX105" s="10"/>
      <c r="KKY105" s="10"/>
      <c r="KKZ105" s="10"/>
      <c r="KLA105" s="10"/>
      <c r="KLB105" s="10"/>
      <c r="KLC105" s="10"/>
      <c r="KLD105" s="10"/>
      <c r="KLE105" s="10"/>
      <c r="KLF105" s="10"/>
      <c r="KLG105" s="10"/>
      <c r="KLH105" s="10"/>
      <c r="KLI105" s="10"/>
      <c r="KLJ105" s="10"/>
      <c r="KLK105" s="10"/>
      <c r="KLL105" s="10"/>
      <c r="KLM105" s="10"/>
      <c r="KLN105" s="10"/>
      <c r="KLO105" s="10"/>
      <c r="KLP105" s="10"/>
      <c r="KLQ105" s="10"/>
      <c r="KLR105" s="10"/>
      <c r="KLS105" s="10"/>
      <c r="KLT105" s="10"/>
      <c r="KLU105" s="10"/>
      <c r="KLV105" s="10"/>
      <c r="KLW105" s="10"/>
      <c r="KLX105" s="10"/>
      <c r="KLY105" s="10"/>
      <c r="KLZ105" s="10"/>
      <c r="KMA105" s="10"/>
      <c r="KMB105" s="10"/>
      <c r="KMC105" s="10"/>
      <c r="KMD105" s="10"/>
      <c r="KME105" s="10"/>
      <c r="KMF105" s="10"/>
      <c r="KMG105" s="10"/>
      <c r="KMH105" s="10"/>
      <c r="KMI105" s="10"/>
      <c r="KMJ105" s="10"/>
      <c r="KMK105" s="10"/>
      <c r="KML105" s="10"/>
      <c r="KMM105" s="10"/>
      <c r="KMN105" s="10"/>
      <c r="KMO105" s="10"/>
      <c r="KMP105" s="10"/>
      <c r="KMQ105" s="10"/>
      <c r="KMR105" s="10"/>
      <c r="KMS105" s="10"/>
      <c r="KMT105" s="10"/>
      <c r="KMU105" s="10"/>
      <c r="KMV105" s="10"/>
      <c r="KMW105" s="10"/>
      <c r="KMX105" s="10"/>
      <c r="KMY105" s="10"/>
      <c r="KMZ105" s="10"/>
      <c r="KNA105" s="10"/>
      <c r="KNB105" s="10"/>
      <c r="KNC105" s="10"/>
      <c r="KND105" s="10"/>
      <c r="KNE105" s="10"/>
      <c r="KNF105" s="10"/>
      <c r="KNG105" s="10"/>
      <c r="KNH105" s="10"/>
      <c r="KNI105" s="10"/>
      <c r="KNJ105" s="10"/>
      <c r="KNK105" s="10"/>
      <c r="KNL105" s="10"/>
      <c r="KNM105" s="10"/>
      <c r="KNN105" s="10"/>
      <c r="KNO105" s="10"/>
      <c r="KNP105" s="10"/>
      <c r="KNQ105" s="10"/>
      <c r="KNR105" s="10"/>
      <c r="KNS105" s="10"/>
      <c r="KNT105" s="10"/>
      <c r="KNU105" s="10"/>
      <c r="KNV105" s="10"/>
      <c r="KNW105" s="10"/>
      <c r="KNX105" s="10"/>
      <c r="KNY105" s="10"/>
      <c r="KNZ105" s="10"/>
      <c r="KOA105" s="10"/>
      <c r="KOB105" s="10"/>
      <c r="KOC105" s="10"/>
      <c r="KOD105" s="10"/>
      <c r="KOE105" s="10"/>
      <c r="KOF105" s="10"/>
      <c r="KOG105" s="10"/>
      <c r="KOH105" s="10"/>
      <c r="KOI105" s="10"/>
      <c r="KOJ105" s="10"/>
      <c r="KOK105" s="10"/>
      <c r="KOL105" s="10"/>
      <c r="KOM105" s="10"/>
      <c r="KON105" s="10"/>
      <c r="KOO105" s="10"/>
      <c r="KOP105" s="10"/>
      <c r="KOQ105" s="10"/>
      <c r="KOR105" s="10"/>
      <c r="KOS105" s="10"/>
      <c r="KOT105" s="10"/>
      <c r="KOU105" s="10"/>
      <c r="KOV105" s="10"/>
      <c r="KOW105" s="10"/>
      <c r="KOX105" s="10"/>
      <c r="KOY105" s="10"/>
      <c r="KOZ105" s="10"/>
      <c r="KPA105" s="10"/>
      <c r="KPB105" s="10"/>
      <c r="KPC105" s="10"/>
      <c r="KPD105" s="10"/>
      <c r="KPE105" s="10"/>
      <c r="KPF105" s="10"/>
      <c r="KPG105" s="10"/>
      <c r="KPH105" s="10"/>
      <c r="KPI105" s="10"/>
      <c r="KPJ105" s="10"/>
      <c r="KPK105" s="10"/>
      <c r="KPL105" s="10"/>
      <c r="KPM105" s="10"/>
      <c r="KPN105" s="10"/>
      <c r="KPO105" s="10"/>
      <c r="KPP105" s="10"/>
      <c r="KPQ105" s="10"/>
      <c r="KPR105" s="10"/>
      <c r="KPS105" s="10"/>
      <c r="KPT105" s="10"/>
      <c r="KPU105" s="10"/>
      <c r="KPV105" s="10"/>
      <c r="KPW105" s="10"/>
      <c r="KPX105" s="10"/>
      <c r="KPY105" s="10"/>
      <c r="KPZ105" s="10"/>
      <c r="KQA105" s="10"/>
      <c r="KQB105" s="10"/>
      <c r="KQC105" s="10"/>
      <c r="KQD105" s="10"/>
      <c r="KQE105" s="10"/>
      <c r="KQF105" s="10"/>
      <c r="KQG105" s="10"/>
      <c r="KQH105" s="10"/>
      <c r="KQI105" s="10"/>
      <c r="KQJ105" s="10"/>
      <c r="KQK105" s="10"/>
      <c r="KQL105" s="10"/>
      <c r="KQM105" s="10"/>
      <c r="KQN105" s="10"/>
      <c r="KQO105" s="10"/>
      <c r="KQP105" s="10"/>
      <c r="KQQ105" s="10"/>
      <c r="KQR105" s="10"/>
      <c r="KQS105" s="10"/>
      <c r="KQT105" s="10"/>
      <c r="KQU105" s="10"/>
      <c r="KQV105" s="10"/>
      <c r="KQW105" s="10"/>
      <c r="KQX105" s="10"/>
      <c r="KQY105" s="10"/>
      <c r="KQZ105" s="10"/>
      <c r="KRA105" s="10"/>
      <c r="KRB105" s="10"/>
      <c r="KRC105" s="10"/>
      <c r="KRD105" s="10"/>
      <c r="KRE105" s="10"/>
      <c r="KRF105" s="10"/>
      <c r="KRG105" s="10"/>
      <c r="KRH105" s="10"/>
      <c r="KRI105" s="10"/>
      <c r="KRJ105" s="10"/>
      <c r="KRK105" s="10"/>
      <c r="KRL105" s="10"/>
      <c r="KRM105" s="10"/>
      <c r="KRN105" s="10"/>
      <c r="KRO105" s="10"/>
      <c r="KRP105" s="10"/>
      <c r="KRQ105" s="10"/>
      <c r="KRR105" s="10"/>
      <c r="KRS105" s="10"/>
      <c r="KRT105" s="10"/>
      <c r="KRU105" s="10"/>
      <c r="KRV105" s="10"/>
      <c r="KRW105" s="10"/>
      <c r="KRX105" s="10"/>
      <c r="KRY105" s="10"/>
      <c r="KRZ105" s="10"/>
      <c r="KSA105" s="10"/>
      <c r="KSB105" s="10"/>
      <c r="KSC105" s="10"/>
      <c r="KSD105" s="10"/>
      <c r="KSE105" s="10"/>
      <c r="KSF105" s="10"/>
      <c r="KSG105" s="10"/>
      <c r="KSH105" s="10"/>
      <c r="KSI105" s="10"/>
      <c r="KSJ105" s="10"/>
      <c r="KSK105" s="10"/>
      <c r="KSL105" s="10"/>
      <c r="KSM105" s="10"/>
      <c r="KSN105" s="10"/>
      <c r="KSO105" s="10"/>
      <c r="KSP105" s="10"/>
      <c r="KSQ105" s="10"/>
      <c r="KSR105" s="10"/>
      <c r="KSS105" s="10"/>
      <c r="KST105" s="10"/>
      <c r="KSU105" s="10"/>
      <c r="KSV105" s="10"/>
      <c r="KSW105" s="10"/>
      <c r="KSX105" s="10"/>
      <c r="KSY105" s="10"/>
      <c r="KSZ105" s="10"/>
      <c r="KTA105" s="10"/>
      <c r="KTB105" s="10"/>
      <c r="KTC105" s="10"/>
      <c r="KTD105" s="10"/>
      <c r="KTE105" s="10"/>
      <c r="KTF105" s="10"/>
      <c r="KTG105" s="10"/>
      <c r="KTH105" s="10"/>
      <c r="KTI105" s="10"/>
      <c r="KTJ105" s="10"/>
      <c r="KTK105" s="10"/>
      <c r="KTL105" s="10"/>
      <c r="KTM105" s="10"/>
      <c r="KTN105" s="10"/>
      <c r="KTO105" s="10"/>
      <c r="KTP105" s="10"/>
      <c r="KTQ105" s="10"/>
      <c r="KTR105" s="10"/>
      <c r="KTS105" s="10"/>
      <c r="KTT105" s="10"/>
      <c r="KTU105" s="10"/>
      <c r="KTV105" s="10"/>
      <c r="KTW105" s="10"/>
      <c r="KTX105" s="10"/>
      <c r="KTY105" s="10"/>
      <c r="KTZ105" s="10"/>
      <c r="KUA105" s="10"/>
      <c r="KUB105" s="10"/>
      <c r="KUC105" s="10"/>
      <c r="KUD105" s="10"/>
      <c r="KUE105" s="10"/>
      <c r="KUF105" s="10"/>
      <c r="KUG105" s="10"/>
      <c r="KUH105" s="10"/>
      <c r="KUI105" s="10"/>
      <c r="KUJ105" s="10"/>
      <c r="KUK105" s="10"/>
      <c r="KUL105" s="10"/>
      <c r="KUM105" s="10"/>
      <c r="KUN105" s="10"/>
      <c r="KUO105" s="10"/>
      <c r="KUP105" s="10"/>
      <c r="KUQ105" s="10"/>
      <c r="KUR105" s="10"/>
      <c r="KUS105" s="10"/>
      <c r="KUT105" s="10"/>
      <c r="KUU105" s="10"/>
      <c r="KUV105" s="10"/>
      <c r="KUW105" s="10"/>
      <c r="KUX105" s="10"/>
      <c r="KUY105" s="10"/>
      <c r="KUZ105" s="10"/>
      <c r="KVA105" s="10"/>
      <c r="KVB105" s="10"/>
      <c r="KVC105" s="10"/>
      <c r="KVD105" s="10"/>
      <c r="KVE105" s="10"/>
      <c r="KVF105" s="10"/>
      <c r="KVG105" s="10"/>
      <c r="KVH105" s="10"/>
      <c r="KVI105" s="10"/>
      <c r="KVJ105" s="10"/>
      <c r="KVK105" s="10"/>
      <c r="KVL105" s="10"/>
      <c r="KVM105" s="10"/>
      <c r="KVN105" s="10"/>
      <c r="KVO105" s="10"/>
      <c r="KVP105" s="10"/>
      <c r="KVQ105" s="10"/>
      <c r="KVR105" s="10"/>
      <c r="KVS105" s="10"/>
      <c r="KVT105" s="10"/>
      <c r="KVU105" s="10"/>
      <c r="KVV105" s="10"/>
      <c r="KVW105" s="10"/>
      <c r="KVX105" s="10"/>
      <c r="KVY105" s="10"/>
      <c r="KVZ105" s="10"/>
      <c r="KWA105" s="10"/>
      <c r="KWB105" s="10"/>
      <c r="KWC105" s="10"/>
      <c r="KWD105" s="10"/>
      <c r="KWE105" s="10"/>
      <c r="KWF105" s="10"/>
      <c r="KWG105" s="10"/>
      <c r="KWH105" s="10"/>
      <c r="KWI105" s="10"/>
      <c r="KWJ105" s="10"/>
      <c r="KWK105" s="10"/>
      <c r="KWL105" s="10"/>
      <c r="KWM105" s="10"/>
      <c r="KWN105" s="10"/>
      <c r="KWO105" s="10"/>
      <c r="KWP105" s="10"/>
      <c r="KWQ105" s="10"/>
      <c r="KWR105" s="10"/>
      <c r="KWS105" s="10"/>
      <c r="KWT105" s="10"/>
      <c r="KWU105" s="10"/>
      <c r="KWV105" s="10"/>
      <c r="KWW105" s="10"/>
      <c r="KWX105" s="10"/>
      <c r="KWY105" s="10"/>
      <c r="KWZ105" s="10"/>
      <c r="KXA105" s="10"/>
      <c r="KXB105" s="10"/>
      <c r="KXC105" s="10"/>
      <c r="KXD105" s="10"/>
      <c r="KXE105" s="10"/>
      <c r="KXF105" s="10"/>
      <c r="KXG105" s="10"/>
      <c r="KXH105" s="10"/>
      <c r="KXI105" s="10"/>
      <c r="KXJ105" s="10"/>
      <c r="KXK105" s="10"/>
      <c r="KXL105" s="10"/>
      <c r="KXM105" s="10"/>
      <c r="KXN105" s="10"/>
      <c r="KXO105" s="10"/>
      <c r="KXP105" s="10"/>
      <c r="KXQ105" s="10"/>
      <c r="KXR105" s="10"/>
      <c r="KXS105" s="10"/>
      <c r="KXT105" s="10"/>
      <c r="KXU105" s="10"/>
      <c r="KXV105" s="10"/>
      <c r="KXW105" s="10"/>
      <c r="KXX105" s="10"/>
      <c r="KXY105" s="10"/>
      <c r="KXZ105" s="10"/>
      <c r="KYA105" s="10"/>
      <c r="KYB105" s="10"/>
      <c r="KYC105" s="10"/>
      <c r="KYD105" s="10"/>
      <c r="KYE105" s="10"/>
      <c r="KYF105" s="10"/>
      <c r="KYG105" s="10"/>
      <c r="KYH105" s="10"/>
      <c r="KYI105" s="10"/>
      <c r="KYJ105" s="10"/>
      <c r="KYK105" s="10"/>
      <c r="KYL105" s="10"/>
      <c r="KYM105" s="10"/>
      <c r="KYN105" s="10"/>
      <c r="KYO105" s="10"/>
      <c r="KYP105" s="10"/>
      <c r="KYQ105" s="10"/>
      <c r="KYR105" s="10"/>
      <c r="KYS105" s="10"/>
      <c r="KYT105" s="10"/>
      <c r="KYU105" s="10"/>
      <c r="KYV105" s="10"/>
      <c r="KYW105" s="10"/>
      <c r="KYX105" s="10"/>
      <c r="KYY105" s="10"/>
      <c r="KYZ105" s="10"/>
      <c r="KZA105" s="10"/>
      <c r="KZB105" s="10"/>
      <c r="KZC105" s="10"/>
      <c r="KZD105" s="10"/>
      <c r="KZE105" s="10"/>
      <c r="KZF105" s="10"/>
      <c r="KZG105" s="10"/>
      <c r="KZH105" s="10"/>
      <c r="KZI105" s="10"/>
      <c r="KZJ105" s="10"/>
      <c r="KZK105" s="10"/>
      <c r="KZL105" s="10"/>
      <c r="KZM105" s="10"/>
      <c r="KZN105" s="10"/>
      <c r="KZO105" s="10"/>
      <c r="KZP105" s="10"/>
      <c r="KZQ105" s="10"/>
      <c r="KZR105" s="10"/>
      <c r="KZS105" s="10"/>
      <c r="KZT105" s="10"/>
      <c r="KZU105" s="10"/>
      <c r="KZV105" s="10"/>
      <c r="KZW105" s="10"/>
      <c r="KZX105" s="10"/>
      <c r="KZY105" s="10"/>
      <c r="KZZ105" s="10"/>
      <c r="LAA105" s="10"/>
      <c r="LAB105" s="10"/>
      <c r="LAC105" s="10"/>
      <c r="LAD105" s="10"/>
      <c r="LAE105" s="10"/>
      <c r="LAF105" s="10"/>
      <c r="LAG105" s="10"/>
      <c r="LAH105" s="10"/>
      <c r="LAI105" s="10"/>
      <c r="LAJ105" s="10"/>
      <c r="LAK105" s="10"/>
      <c r="LAL105" s="10"/>
      <c r="LAM105" s="10"/>
      <c r="LAN105" s="10"/>
      <c r="LAO105" s="10"/>
      <c r="LAP105" s="10"/>
      <c r="LAQ105" s="10"/>
      <c r="LAR105" s="10"/>
      <c r="LAS105" s="10"/>
      <c r="LAT105" s="10"/>
      <c r="LAU105" s="10"/>
      <c r="LAV105" s="10"/>
      <c r="LAW105" s="10"/>
      <c r="LAX105" s="10"/>
      <c r="LAY105" s="10"/>
      <c r="LAZ105" s="10"/>
      <c r="LBA105" s="10"/>
      <c r="LBB105" s="10"/>
      <c r="LBC105" s="10"/>
      <c r="LBD105" s="10"/>
      <c r="LBE105" s="10"/>
      <c r="LBF105" s="10"/>
      <c r="LBG105" s="10"/>
      <c r="LBH105" s="10"/>
      <c r="LBI105" s="10"/>
      <c r="LBJ105" s="10"/>
      <c r="LBK105" s="10"/>
      <c r="LBL105" s="10"/>
      <c r="LBM105" s="10"/>
      <c r="LBN105" s="10"/>
      <c r="LBO105" s="10"/>
      <c r="LBP105" s="10"/>
      <c r="LBQ105" s="10"/>
      <c r="LBR105" s="10"/>
      <c r="LBS105" s="10"/>
      <c r="LBT105" s="10"/>
      <c r="LBU105" s="10"/>
      <c r="LBV105" s="10"/>
      <c r="LBW105" s="10"/>
      <c r="LBX105" s="10"/>
      <c r="LBY105" s="10"/>
      <c r="LBZ105" s="10"/>
      <c r="LCA105" s="10"/>
      <c r="LCB105" s="10"/>
      <c r="LCC105" s="10"/>
      <c r="LCD105" s="10"/>
      <c r="LCE105" s="10"/>
      <c r="LCF105" s="10"/>
      <c r="LCG105" s="10"/>
      <c r="LCH105" s="10"/>
      <c r="LCI105" s="10"/>
      <c r="LCJ105" s="10"/>
      <c r="LCK105" s="10"/>
      <c r="LCL105" s="10"/>
      <c r="LCM105" s="10"/>
      <c r="LCN105" s="10"/>
      <c r="LCO105" s="10"/>
      <c r="LCP105" s="10"/>
      <c r="LCQ105" s="10"/>
      <c r="LCR105" s="10"/>
      <c r="LCS105" s="10"/>
      <c r="LCT105" s="10"/>
      <c r="LCU105" s="10"/>
      <c r="LCV105" s="10"/>
      <c r="LCW105" s="10"/>
      <c r="LCX105" s="10"/>
      <c r="LCY105" s="10"/>
      <c r="LCZ105" s="10"/>
      <c r="LDA105" s="10"/>
      <c r="LDB105" s="10"/>
      <c r="LDC105" s="10"/>
      <c r="LDD105" s="10"/>
      <c r="LDE105" s="10"/>
      <c r="LDF105" s="10"/>
      <c r="LDG105" s="10"/>
      <c r="LDH105" s="10"/>
      <c r="LDI105" s="10"/>
      <c r="LDJ105" s="10"/>
      <c r="LDK105" s="10"/>
      <c r="LDL105" s="10"/>
      <c r="LDM105" s="10"/>
      <c r="LDN105" s="10"/>
      <c r="LDO105" s="10"/>
      <c r="LDP105" s="10"/>
      <c r="LDQ105" s="10"/>
      <c r="LDR105" s="10"/>
      <c r="LDS105" s="10"/>
      <c r="LDT105" s="10"/>
      <c r="LDU105" s="10"/>
      <c r="LDV105" s="10"/>
      <c r="LDW105" s="10"/>
      <c r="LDX105" s="10"/>
      <c r="LDY105" s="10"/>
      <c r="LDZ105" s="10"/>
      <c r="LEA105" s="10"/>
      <c r="LEB105" s="10"/>
      <c r="LEC105" s="10"/>
      <c r="LED105" s="10"/>
      <c r="LEE105" s="10"/>
      <c r="LEF105" s="10"/>
      <c r="LEG105" s="10"/>
      <c r="LEH105" s="10"/>
      <c r="LEI105" s="10"/>
      <c r="LEJ105" s="10"/>
      <c r="LEK105" s="10"/>
      <c r="LEL105" s="10"/>
      <c r="LEM105" s="10"/>
      <c r="LEN105" s="10"/>
      <c r="LEO105" s="10"/>
      <c r="LEP105" s="10"/>
      <c r="LEQ105" s="10"/>
      <c r="LER105" s="10"/>
      <c r="LES105" s="10"/>
      <c r="LET105" s="10"/>
      <c r="LEU105" s="10"/>
      <c r="LEV105" s="10"/>
      <c r="LEW105" s="10"/>
      <c r="LEX105" s="10"/>
      <c r="LEY105" s="10"/>
      <c r="LEZ105" s="10"/>
      <c r="LFA105" s="10"/>
      <c r="LFB105" s="10"/>
      <c r="LFC105" s="10"/>
      <c r="LFD105" s="10"/>
      <c r="LFE105" s="10"/>
      <c r="LFF105" s="10"/>
      <c r="LFG105" s="10"/>
      <c r="LFH105" s="10"/>
      <c r="LFI105" s="10"/>
      <c r="LFJ105" s="10"/>
      <c r="LFK105" s="10"/>
      <c r="LFL105" s="10"/>
      <c r="LFM105" s="10"/>
      <c r="LFN105" s="10"/>
      <c r="LFO105" s="10"/>
      <c r="LFP105" s="10"/>
      <c r="LFQ105" s="10"/>
      <c r="LFR105" s="10"/>
      <c r="LFS105" s="10"/>
      <c r="LFT105" s="10"/>
      <c r="LFU105" s="10"/>
      <c r="LFV105" s="10"/>
      <c r="LFW105" s="10"/>
      <c r="LFX105" s="10"/>
      <c r="LFY105" s="10"/>
      <c r="LFZ105" s="10"/>
      <c r="LGA105" s="10"/>
      <c r="LGB105" s="10"/>
      <c r="LGC105" s="10"/>
      <c r="LGD105" s="10"/>
      <c r="LGE105" s="10"/>
      <c r="LGF105" s="10"/>
      <c r="LGG105" s="10"/>
      <c r="LGH105" s="10"/>
      <c r="LGI105" s="10"/>
      <c r="LGJ105" s="10"/>
      <c r="LGK105" s="10"/>
      <c r="LGL105" s="10"/>
      <c r="LGM105" s="10"/>
      <c r="LGN105" s="10"/>
      <c r="LGO105" s="10"/>
      <c r="LGP105" s="10"/>
      <c r="LGQ105" s="10"/>
      <c r="LGR105" s="10"/>
      <c r="LGS105" s="10"/>
      <c r="LGT105" s="10"/>
      <c r="LGU105" s="10"/>
      <c r="LGV105" s="10"/>
      <c r="LGW105" s="10"/>
      <c r="LGX105" s="10"/>
      <c r="LGY105" s="10"/>
      <c r="LGZ105" s="10"/>
      <c r="LHA105" s="10"/>
      <c r="LHB105" s="10"/>
      <c r="LHC105" s="10"/>
      <c r="LHD105" s="10"/>
      <c r="LHE105" s="10"/>
      <c r="LHF105" s="10"/>
      <c r="LHG105" s="10"/>
      <c r="LHH105" s="10"/>
      <c r="LHI105" s="10"/>
      <c r="LHJ105" s="10"/>
      <c r="LHK105" s="10"/>
      <c r="LHL105" s="10"/>
      <c r="LHM105" s="10"/>
      <c r="LHN105" s="10"/>
      <c r="LHO105" s="10"/>
      <c r="LHP105" s="10"/>
      <c r="LHQ105" s="10"/>
      <c r="LHR105" s="10"/>
      <c r="LHS105" s="10"/>
      <c r="LHT105" s="10"/>
      <c r="LHU105" s="10"/>
      <c r="LHV105" s="10"/>
      <c r="LHW105" s="10"/>
      <c r="LHX105" s="10"/>
      <c r="LHY105" s="10"/>
      <c r="LHZ105" s="10"/>
      <c r="LIA105" s="10"/>
      <c r="LIB105" s="10"/>
      <c r="LIC105" s="10"/>
      <c r="LID105" s="10"/>
      <c r="LIE105" s="10"/>
      <c r="LIF105" s="10"/>
      <c r="LIG105" s="10"/>
      <c r="LIH105" s="10"/>
      <c r="LII105" s="10"/>
      <c r="LIJ105" s="10"/>
      <c r="LIK105" s="10"/>
      <c r="LIL105" s="10"/>
      <c r="LIM105" s="10"/>
      <c r="LIN105" s="10"/>
      <c r="LIO105" s="10"/>
      <c r="LIP105" s="10"/>
      <c r="LIQ105" s="10"/>
      <c r="LIR105" s="10"/>
      <c r="LIS105" s="10"/>
      <c r="LIT105" s="10"/>
      <c r="LIU105" s="10"/>
      <c r="LIV105" s="10"/>
      <c r="LIW105" s="10"/>
      <c r="LIX105" s="10"/>
      <c r="LIY105" s="10"/>
      <c r="LIZ105" s="10"/>
      <c r="LJA105" s="10"/>
      <c r="LJB105" s="10"/>
      <c r="LJC105" s="10"/>
      <c r="LJD105" s="10"/>
      <c r="LJE105" s="10"/>
      <c r="LJF105" s="10"/>
      <c r="LJG105" s="10"/>
      <c r="LJH105" s="10"/>
      <c r="LJI105" s="10"/>
      <c r="LJJ105" s="10"/>
      <c r="LJK105" s="10"/>
      <c r="LJL105" s="10"/>
      <c r="LJM105" s="10"/>
      <c r="LJN105" s="10"/>
      <c r="LJO105" s="10"/>
      <c r="LJP105" s="10"/>
      <c r="LJQ105" s="10"/>
      <c r="LJR105" s="10"/>
      <c r="LJS105" s="10"/>
      <c r="LJT105" s="10"/>
      <c r="LJU105" s="10"/>
      <c r="LJV105" s="10"/>
      <c r="LJW105" s="10"/>
      <c r="LJX105" s="10"/>
      <c r="LJY105" s="10"/>
      <c r="LJZ105" s="10"/>
      <c r="LKA105" s="10"/>
      <c r="LKB105" s="10"/>
      <c r="LKC105" s="10"/>
      <c r="LKD105" s="10"/>
      <c r="LKE105" s="10"/>
      <c r="LKF105" s="10"/>
      <c r="LKG105" s="10"/>
      <c r="LKH105" s="10"/>
      <c r="LKI105" s="10"/>
      <c r="LKJ105" s="10"/>
      <c r="LKK105" s="10"/>
      <c r="LKL105" s="10"/>
      <c r="LKM105" s="10"/>
      <c r="LKN105" s="10"/>
      <c r="LKO105" s="10"/>
      <c r="LKP105" s="10"/>
      <c r="LKQ105" s="10"/>
      <c r="LKR105" s="10"/>
      <c r="LKS105" s="10"/>
      <c r="LKT105" s="10"/>
      <c r="LKU105" s="10"/>
      <c r="LKV105" s="10"/>
      <c r="LKW105" s="10"/>
      <c r="LKX105" s="10"/>
      <c r="LKY105" s="10"/>
      <c r="LKZ105" s="10"/>
      <c r="LLA105" s="10"/>
      <c r="LLB105" s="10"/>
      <c r="LLC105" s="10"/>
      <c r="LLD105" s="10"/>
      <c r="LLE105" s="10"/>
      <c r="LLF105" s="10"/>
      <c r="LLG105" s="10"/>
      <c r="LLH105" s="10"/>
      <c r="LLI105" s="10"/>
      <c r="LLJ105" s="10"/>
      <c r="LLK105" s="10"/>
      <c r="LLL105" s="10"/>
      <c r="LLM105" s="10"/>
      <c r="LLN105" s="10"/>
      <c r="LLO105" s="10"/>
      <c r="LLP105" s="10"/>
      <c r="LLQ105" s="10"/>
      <c r="LLR105" s="10"/>
      <c r="LLS105" s="10"/>
      <c r="LLT105" s="10"/>
      <c r="LLU105" s="10"/>
      <c r="LLV105" s="10"/>
      <c r="LLW105" s="10"/>
      <c r="LLX105" s="10"/>
      <c r="LLY105" s="10"/>
      <c r="LLZ105" s="10"/>
      <c r="LMA105" s="10"/>
      <c r="LMB105" s="10"/>
      <c r="LMC105" s="10"/>
      <c r="LMD105" s="10"/>
      <c r="LME105" s="10"/>
      <c r="LMF105" s="10"/>
      <c r="LMG105" s="10"/>
      <c r="LMH105" s="10"/>
      <c r="LMI105" s="10"/>
      <c r="LMJ105" s="10"/>
      <c r="LMK105" s="10"/>
      <c r="LML105" s="10"/>
      <c r="LMM105" s="10"/>
      <c r="LMN105" s="10"/>
      <c r="LMO105" s="10"/>
      <c r="LMP105" s="10"/>
      <c r="LMQ105" s="10"/>
      <c r="LMR105" s="10"/>
      <c r="LMS105" s="10"/>
      <c r="LMT105" s="10"/>
      <c r="LMU105" s="10"/>
      <c r="LMV105" s="10"/>
      <c r="LMW105" s="10"/>
      <c r="LMX105" s="10"/>
      <c r="LMY105" s="10"/>
      <c r="LMZ105" s="10"/>
      <c r="LNA105" s="10"/>
      <c r="LNB105" s="10"/>
      <c r="LNC105" s="10"/>
      <c r="LND105" s="10"/>
      <c r="LNE105" s="10"/>
      <c r="LNF105" s="10"/>
      <c r="LNG105" s="10"/>
      <c r="LNH105" s="10"/>
      <c r="LNI105" s="10"/>
      <c r="LNJ105" s="10"/>
      <c r="LNK105" s="10"/>
      <c r="LNL105" s="10"/>
      <c r="LNM105" s="10"/>
      <c r="LNN105" s="10"/>
      <c r="LNO105" s="10"/>
      <c r="LNP105" s="10"/>
      <c r="LNQ105" s="10"/>
      <c r="LNR105" s="10"/>
      <c r="LNS105" s="10"/>
      <c r="LNT105" s="10"/>
      <c r="LNU105" s="10"/>
      <c r="LNV105" s="10"/>
      <c r="LNW105" s="10"/>
      <c r="LNX105" s="10"/>
      <c r="LNY105" s="10"/>
      <c r="LNZ105" s="10"/>
      <c r="LOA105" s="10"/>
      <c r="LOB105" s="10"/>
      <c r="LOC105" s="10"/>
      <c r="LOD105" s="10"/>
      <c r="LOE105" s="10"/>
      <c r="LOF105" s="10"/>
      <c r="LOG105" s="10"/>
      <c r="LOH105" s="10"/>
      <c r="LOI105" s="10"/>
      <c r="LOJ105" s="10"/>
      <c r="LOK105" s="10"/>
      <c r="LOL105" s="10"/>
      <c r="LOM105" s="10"/>
      <c r="LON105" s="10"/>
      <c r="LOO105" s="10"/>
      <c r="LOP105" s="10"/>
      <c r="LOQ105" s="10"/>
      <c r="LOR105" s="10"/>
      <c r="LOS105" s="10"/>
      <c r="LOT105" s="10"/>
      <c r="LOU105" s="10"/>
      <c r="LOV105" s="10"/>
      <c r="LOW105" s="10"/>
      <c r="LOX105" s="10"/>
      <c r="LOY105" s="10"/>
      <c r="LOZ105" s="10"/>
      <c r="LPA105" s="10"/>
      <c r="LPB105" s="10"/>
      <c r="LPC105" s="10"/>
      <c r="LPD105" s="10"/>
      <c r="LPE105" s="10"/>
      <c r="LPF105" s="10"/>
      <c r="LPG105" s="10"/>
      <c r="LPH105" s="10"/>
      <c r="LPI105" s="10"/>
      <c r="LPJ105" s="10"/>
      <c r="LPK105" s="10"/>
      <c r="LPL105" s="10"/>
      <c r="LPM105" s="10"/>
      <c r="LPN105" s="10"/>
      <c r="LPO105" s="10"/>
      <c r="LPP105" s="10"/>
      <c r="LPQ105" s="10"/>
      <c r="LPR105" s="10"/>
      <c r="LPS105" s="10"/>
      <c r="LPT105" s="10"/>
      <c r="LPU105" s="10"/>
      <c r="LPV105" s="10"/>
      <c r="LPW105" s="10"/>
      <c r="LPX105" s="10"/>
      <c r="LPY105" s="10"/>
      <c r="LPZ105" s="10"/>
      <c r="LQA105" s="10"/>
      <c r="LQB105" s="10"/>
      <c r="LQC105" s="10"/>
      <c r="LQD105" s="10"/>
      <c r="LQE105" s="10"/>
      <c r="LQF105" s="10"/>
      <c r="LQG105" s="10"/>
      <c r="LQH105" s="10"/>
      <c r="LQI105" s="10"/>
      <c r="LQJ105" s="10"/>
      <c r="LQK105" s="10"/>
      <c r="LQL105" s="10"/>
      <c r="LQM105" s="10"/>
      <c r="LQN105" s="10"/>
      <c r="LQO105" s="10"/>
      <c r="LQP105" s="10"/>
      <c r="LQQ105" s="10"/>
      <c r="LQR105" s="10"/>
      <c r="LQS105" s="10"/>
      <c r="LQT105" s="10"/>
      <c r="LQU105" s="10"/>
      <c r="LQV105" s="10"/>
      <c r="LQW105" s="10"/>
      <c r="LQX105" s="10"/>
      <c r="LQY105" s="10"/>
      <c r="LQZ105" s="10"/>
      <c r="LRA105" s="10"/>
      <c r="LRB105" s="10"/>
      <c r="LRC105" s="10"/>
      <c r="LRD105" s="10"/>
      <c r="LRE105" s="10"/>
      <c r="LRF105" s="10"/>
      <c r="LRG105" s="10"/>
      <c r="LRH105" s="10"/>
      <c r="LRI105" s="10"/>
      <c r="LRJ105" s="10"/>
      <c r="LRK105" s="10"/>
      <c r="LRL105" s="10"/>
      <c r="LRM105" s="10"/>
      <c r="LRN105" s="10"/>
      <c r="LRO105" s="10"/>
      <c r="LRP105" s="10"/>
      <c r="LRQ105" s="10"/>
      <c r="LRR105" s="10"/>
      <c r="LRS105" s="10"/>
      <c r="LRT105" s="10"/>
      <c r="LRU105" s="10"/>
      <c r="LRV105" s="10"/>
      <c r="LRW105" s="10"/>
      <c r="LRX105" s="10"/>
      <c r="LRY105" s="10"/>
      <c r="LRZ105" s="10"/>
      <c r="LSA105" s="10"/>
      <c r="LSB105" s="10"/>
      <c r="LSC105" s="10"/>
      <c r="LSD105" s="10"/>
      <c r="LSE105" s="10"/>
      <c r="LSF105" s="10"/>
      <c r="LSG105" s="10"/>
      <c r="LSH105" s="10"/>
      <c r="LSI105" s="10"/>
      <c r="LSJ105" s="10"/>
      <c r="LSK105" s="10"/>
      <c r="LSL105" s="10"/>
      <c r="LSM105" s="10"/>
      <c r="LSN105" s="10"/>
      <c r="LSO105" s="10"/>
      <c r="LSP105" s="10"/>
      <c r="LSQ105" s="10"/>
      <c r="LSR105" s="10"/>
      <c r="LSS105" s="10"/>
      <c r="LST105" s="10"/>
      <c r="LSU105" s="10"/>
      <c r="LSV105" s="10"/>
      <c r="LSW105" s="10"/>
      <c r="LSX105" s="10"/>
      <c r="LSY105" s="10"/>
      <c r="LSZ105" s="10"/>
      <c r="LTA105" s="10"/>
      <c r="LTB105" s="10"/>
      <c r="LTC105" s="10"/>
      <c r="LTD105" s="10"/>
      <c r="LTE105" s="10"/>
      <c r="LTF105" s="10"/>
      <c r="LTG105" s="10"/>
      <c r="LTH105" s="10"/>
      <c r="LTI105" s="10"/>
      <c r="LTJ105" s="10"/>
      <c r="LTK105" s="10"/>
      <c r="LTL105" s="10"/>
      <c r="LTM105" s="10"/>
      <c r="LTN105" s="10"/>
      <c r="LTO105" s="10"/>
      <c r="LTP105" s="10"/>
      <c r="LTQ105" s="10"/>
      <c r="LTR105" s="10"/>
      <c r="LTS105" s="10"/>
      <c r="LTT105" s="10"/>
      <c r="LTU105" s="10"/>
      <c r="LTV105" s="10"/>
      <c r="LTW105" s="10"/>
      <c r="LTX105" s="10"/>
      <c r="LTY105" s="10"/>
      <c r="LTZ105" s="10"/>
      <c r="LUA105" s="10"/>
      <c r="LUB105" s="10"/>
      <c r="LUC105" s="10"/>
      <c r="LUD105" s="10"/>
      <c r="LUE105" s="10"/>
      <c r="LUF105" s="10"/>
      <c r="LUG105" s="10"/>
      <c r="LUH105" s="10"/>
      <c r="LUI105" s="10"/>
      <c r="LUJ105" s="10"/>
      <c r="LUK105" s="10"/>
      <c r="LUL105" s="10"/>
      <c r="LUM105" s="10"/>
      <c r="LUN105" s="10"/>
      <c r="LUO105" s="10"/>
      <c r="LUP105" s="10"/>
      <c r="LUQ105" s="10"/>
      <c r="LUR105" s="10"/>
      <c r="LUS105" s="10"/>
      <c r="LUT105" s="10"/>
      <c r="LUU105" s="10"/>
      <c r="LUV105" s="10"/>
      <c r="LUW105" s="10"/>
      <c r="LUX105" s="10"/>
      <c r="LUY105" s="10"/>
      <c r="LUZ105" s="10"/>
      <c r="LVA105" s="10"/>
      <c r="LVB105" s="10"/>
      <c r="LVC105" s="10"/>
      <c r="LVD105" s="10"/>
      <c r="LVE105" s="10"/>
      <c r="LVF105" s="10"/>
      <c r="LVG105" s="10"/>
      <c r="LVH105" s="10"/>
      <c r="LVI105" s="10"/>
      <c r="LVJ105" s="10"/>
      <c r="LVK105" s="10"/>
      <c r="LVL105" s="10"/>
      <c r="LVM105" s="10"/>
      <c r="LVN105" s="10"/>
      <c r="LVO105" s="10"/>
      <c r="LVP105" s="10"/>
      <c r="LVQ105" s="10"/>
      <c r="LVR105" s="10"/>
      <c r="LVS105" s="10"/>
      <c r="LVT105" s="10"/>
      <c r="LVU105" s="10"/>
      <c r="LVV105" s="10"/>
      <c r="LVW105" s="10"/>
      <c r="LVX105" s="10"/>
      <c r="LVY105" s="10"/>
      <c r="LVZ105" s="10"/>
      <c r="LWA105" s="10"/>
      <c r="LWB105" s="10"/>
      <c r="LWC105" s="10"/>
      <c r="LWD105" s="10"/>
      <c r="LWE105" s="10"/>
      <c r="LWF105" s="10"/>
      <c r="LWG105" s="10"/>
      <c r="LWH105" s="10"/>
      <c r="LWI105" s="10"/>
      <c r="LWJ105" s="10"/>
      <c r="LWK105" s="10"/>
      <c r="LWL105" s="10"/>
      <c r="LWM105" s="10"/>
      <c r="LWN105" s="10"/>
      <c r="LWO105" s="10"/>
      <c r="LWP105" s="10"/>
      <c r="LWQ105" s="10"/>
      <c r="LWR105" s="10"/>
      <c r="LWS105" s="10"/>
      <c r="LWT105" s="10"/>
      <c r="LWU105" s="10"/>
      <c r="LWV105" s="10"/>
      <c r="LWW105" s="10"/>
      <c r="LWX105" s="10"/>
      <c r="LWY105" s="10"/>
      <c r="LWZ105" s="10"/>
      <c r="LXA105" s="10"/>
      <c r="LXB105" s="10"/>
      <c r="LXC105" s="10"/>
      <c r="LXD105" s="10"/>
      <c r="LXE105" s="10"/>
      <c r="LXF105" s="10"/>
      <c r="LXG105" s="10"/>
      <c r="LXH105" s="10"/>
      <c r="LXI105" s="10"/>
      <c r="LXJ105" s="10"/>
      <c r="LXK105" s="10"/>
      <c r="LXL105" s="10"/>
      <c r="LXM105" s="10"/>
      <c r="LXN105" s="10"/>
      <c r="LXO105" s="10"/>
      <c r="LXP105" s="10"/>
      <c r="LXQ105" s="10"/>
      <c r="LXR105" s="10"/>
      <c r="LXS105" s="10"/>
      <c r="LXT105" s="10"/>
      <c r="LXU105" s="10"/>
      <c r="LXV105" s="10"/>
      <c r="LXW105" s="10"/>
      <c r="LXX105" s="10"/>
      <c r="LXY105" s="10"/>
      <c r="LXZ105" s="10"/>
      <c r="LYA105" s="10"/>
      <c r="LYB105" s="10"/>
      <c r="LYC105" s="10"/>
      <c r="LYD105" s="10"/>
      <c r="LYE105" s="10"/>
      <c r="LYF105" s="10"/>
      <c r="LYG105" s="10"/>
      <c r="LYH105" s="10"/>
      <c r="LYI105" s="10"/>
      <c r="LYJ105" s="10"/>
      <c r="LYK105" s="10"/>
      <c r="LYL105" s="10"/>
      <c r="LYM105" s="10"/>
      <c r="LYN105" s="10"/>
      <c r="LYO105" s="10"/>
      <c r="LYP105" s="10"/>
      <c r="LYQ105" s="10"/>
      <c r="LYR105" s="10"/>
      <c r="LYS105" s="10"/>
      <c r="LYT105" s="10"/>
      <c r="LYU105" s="10"/>
      <c r="LYV105" s="10"/>
      <c r="LYW105" s="10"/>
      <c r="LYX105" s="10"/>
      <c r="LYY105" s="10"/>
      <c r="LYZ105" s="10"/>
      <c r="LZA105" s="10"/>
      <c r="LZB105" s="10"/>
      <c r="LZC105" s="10"/>
      <c r="LZD105" s="10"/>
      <c r="LZE105" s="10"/>
      <c r="LZF105" s="10"/>
      <c r="LZG105" s="10"/>
      <c r="LZH105" s="10"/>
      <c r="LZI105" s="10"/>
      <c r="LZJ105" s="10"/>
      <c r="LZK105" s="10"/>
      <c r="LZL105" s="10"/>
      <c r="LZM105" s="10"/>
      <c r="LZN105" s="10"/>
      <c r="LZO105" s="10"/>
      <c r="LZP105" s="10"/>
      <c r="LZQ105" s="10"/>
      <c r="LZR105" s="10"/>
      <c r="LZS105" s="10"/>
      <c r="LZT105" s="10"/>
      <c r="LZU105" s="10"/>
      <c r="LZV105" s="10"/>
      <c r="LZW105" s="10"/>
      <c r="LZX105" s="10"/>
      <c r="LZY105" s="10"/>
      <c r="LZZ105" s="10"/>
      <c r="MAA105" s="10"/>
      <c r="MAB105" s="10"/>
      <c r="MAC105" s="10"/>
      <c r="MAD105" s="10"/>
      <c r="MAE105" s="10"/>
      <c r="MAF105" s="10"/>
      <c r="MAG105" s="10"/>
      <c r="MAH105" s="10"/>
      <c r="MAI105" s="10"/>
      <c r="MAJ105" s="10"/>
      <c r="MAK105" s="10"/>
      <c r="MAL105" s="10"/>
      <c r="MAM105" s="10"/>
      <c r="MAN105" s="10"/>
      <c r="MAO105" s="10"/>
      <c r="MAP105" s="10"/>
      <c r="MAQ105" s="10"/>
      <c r="MAR105" s="10"/>
      <c r="MAS105" s="10"/>
      <c r="MAT105" s="10"/>
      <c r="MAU105" s="10"/>
      <c r="MAV105" s="10"/>
      <c r="MAW105" s="10"/>
      <c r="MAX105" s="10"/>
      <c r="MAY105" s="10"/>
      <c r="MAZ105" s="10"/>
      <c r="MBA105" s="10"/>
      <c r="MBB105" s="10"/>
      <c r="MBC105" s="10"/>
      <c r="MBD105" s="10"/>
      <c r="MBE105" s="10"/>
      <c r="MBF105" s="10"/>
      <c r="MBG105" s="10"/>
      <c r="MBH105" s="10"/>
      <c r="MBI105" s="10"/>
      <c r="MBJ105" s="10"/>
      <c r="MBK105" s="10"/>
      <c r="MBL105" s="10"/>
      <c r="MBM105" s="10"/>
      <c r="MBN105" s="10"/>
      <c r="MBO105" s="10"/>
      <c r="MBP105" s="10"/>
      <c r="MBQ105" s="10"/>
      <c r="MBR105" s="10"/>
      <c r="MBS105" s="10"/>
      <c r="MBT105" s="10"/>
      <c r="MBU105" s="10"/>
      <c r="MBV105" s="10"/>
      <c r="MBW105" s="10"/>
      <c r="MBX105" s="10"/>
      <c r="MBY105" s="10"/>
      <c r="MBZ105" s="10"/>
      <c r="MCA105" s="10"/>
      <c r="MCB105" s="10"/>
      <c r="MCC105" s="10"/>
      <c r="MCD105" s="10"/>
      <c r="MCE105" s="10"/>
      <c r="MCF105" s="10"/>
      <c r="MCG105" s="10"/>
      <c r="MCH105" s="10"/>
      <c r="MCI105" s="10"/>
      <c r="MCJ105" s="10"/>
      <c r="MCK105" s="10"/>
      <c r="MCL105" s="10"/>
      <c r="MCM105" s="10"/>
      <c r="MCN105" s="10"/>
      <c r="MCO105" s="10"/>
      <c r="MCP105" s="10"/>
      <c r="MCQ105" s="10"/>
      <c r="MCR105" s="10"/>
      <c r="MCS105" s="10"/>
      <c r="MCT105" s="10"/>
      <c r="MCU105" s="10"/>
      <c r="MCV105" s="10"/>
      <c r="MCW105" s="10"/>
      <c r="MCX105" s="10"/>
      <c r="MCY105" s="10"/>
      <c r="MCZ105" s="10"/>
      <c r="MDA105" s="10"/>
      <c r="MDB105" s="10"/>
      <c r="MDC105" s="10"/>
      <c r="MDD105" s="10"/>
      <c r="MDE105" s="10"/>
      <c r="MDF105" s="10"/>
      <c r="MDG105" s="10"/>
      <c r="MDH105" s="10"/>
      <c r="MDI105" s="10"/>
      <c r="MDJ105" s="10"/>
      <c r="MDK105" s="10"/>
      <c r="MDL105" s="10"/>
      <c r="MDM105" s="10"/>
      <c r="MDN105" s="10"/>
      <c r="MDO105" s="10"/>
      <c r="MDP105" s="10"/>
      <c r="MDQ105" s="10"/>
      <c r="MDR105" s="10"/>
      <c r="MDS105" s="10"/>
      <c r="MDT105" s="10"/>
      <c r="MDU105" s="10"/>
      <c r="MDV105" s="10"/>
      <c r="MDW105" s="10"/>
      <c r="MDX105" s="10"/>
      <c r="MDY105" s="10"/>
      <c r="MDZ105" s="10"/>
      <c r="MEA105" s="10"/>
      <c r="MEB105" s="10"/>
      <c r="MEC105" s="10"/>
      <c r="MED105" s="10"/>
      <c r="MEE105" s="10"/>
      <c r="MEF105" s="10"/>
      <c r="MEG105" s="10"/>
      <c r="MEH105" s="10"/>
      <c r="MEI105" s="10"/>
      <c r="MEJ105" s="10"/>
      <c r="MEK105" s="10"/>
      <c r="MEL105" s="10"/>
      <c r="MEM105" s="10"/>
      <c r="MEN105" s="10"/>
      <c r="MEO105" s="10"/>
      <c r="MEP105" s="10"/>
      <c r="MEQ105" s="10"/>
      <c r="MER105" s="10"/>
      <c r="MES105" s="10"/>
      <c r="MET105" s="10"/>
      <c r="MEU105" s="10"/>
      <c r="MEV105" s="10"/>
      <c r="MEW105" s="10"/>
      <c r="MEX105" s="10"/>
      <c r="MEY105" s="10"/>
      <c r="MEZ105" s="10"/>
      <c r="MFA105" s="10"/>
      <c r="MFB105" s="10"/>
      <c r="MFC105" s="10"/>
      <c r="MFD105" s="10"/>
      <c r="MFE105" s="10"/>
      <c r="MFF105" s="10"/>
      <c r="MFG105" s="10"/>
      <c r="MFH105" s="10"/>
      <c r="MFI105" s="10"/>
      <c r="MFJ105" s="10"/>
      <c r="MFK105" s="10"/>
      <c r="MFL105" s="10"/>
      <c r="MFM105" s="10"/>
      <c r="MFN105" s="10"/>
      <c r="MFO105" s="10"/>
      <c r="MFP105" s="10"/>
      <c r="MFQ105" s="10"/>
      <c r="MFR105" s="10"/>
      <c r="MFS105" s="10"/>
      <c r="MFT105" s="10"/>
      <c r="MFU105" s="10"/>
      <c r="MFV105" s="10"/>
      <c r="MFW105" s="10"/>
      <c r="MFX105" s="10"/>
      <c r="MFY105" s="10"/>
      <c r="MFZ105" s="10"/>
      <c r="MGA105" s="10"/>
      <c r="MGB105" s="10"/>
      <c r="MGC105" s="10"/>
      <c r="MGD105" s="10"/>
      <c r="MGE105" s="10"/>
      <c r="MGF105" s="10"/>
      <c r="MGG105" s="10"/>
      <c r="MGH105" s="10"/>
      <c r="MGI105" s="10"/>
      <c r="MGJ105" s="10"/>
      <c r="MGK105" s="10"/>
      <c r="MGL105" s="10"/>
      <c r="MGM105" s="10"/>
      <c r="MGN105" s="10"/>
      <c r="MGO105" s="10"/>
      <c r="MGP105" s="10"/>
      <c r="MGQ105" s="10"/>
      <c r="MGR105" s="10"/>
      <c r="MGS105" s="10"/>
      <c r="MGT105" s="10"/>
      <c r="MGU105" s="10"/>
      <c r="MGV105" s="10"/>
      <c r="MGW105" s="10"/>
      <c r="MGX105" s="10"/>
      <c r="MGY105" s="10"/>
      <c r="MGZ105" s="10"/>
      <c r="MHA105" s="10"/>
      <c r="MHB105" s="10"/>
      <c r="MHC105" s="10"/>
      <c r="MHD105" s="10"/>
      <c r="MHE105" s="10"/>
      <c r="MHF105" s="10"/>
      <c r="MHG105" s="10"/>
      <c r="MHH105" s="10"/>
      <c r="MHI105" s="10"/>
      <c r="MHJ105" s="10"/>
      <c r="MHK105" s="10"/>
      <c r="MHL105" s="10"/>
      <c r="MHM105" s="10"/>
      <c r="MHN105" s="10"/>
      <c r="MHO105" s="10"/>
      <c r="MHP105" s="10"/>
      <c r="MHQ105" s="10"/>
      <c r="MHR105" s="10"/>
      <c r="MHS105" s="10"/>
      <c r="MHT105" s="10"/>
      <c r="MHU105" s="10"/>
      <c r="MHV105" s="10"/>
      <c r="MHW105" s="10"/>
      <c r="MHX105" s="10"/>
      <c r="MHY105" s="10"/>
      <c r="MHZ105" s="10"/>
      <c r="MIA105" s="10"/>
      <c r="MIB105" s="10"/>
      <c r="MIC105" s="10"/>
      <c r="MID105" s="10"/>
      <c r="MIE105" s="10"/>
      <c r="MIF105" s="10"/>
      <c r="MIG105" s="10"/>
      <c r="MIH105" s="10"/>
      <c r="MII105" s="10"/>
      <c r="MIJ105" s="10"/>
      <c r="MIK105" s="10"/>
      <c r="MIL105" s="10"/>
      <c r="MIM105" s="10"/>
      <c r="MIN105" s="10"/>
      <c r="MIO105" s="10"/>
      <c r="MIP105" s="10"/>
      <c r="MIQ105" s="10"/>
      <c r="MIR105" s="10"/>
      <c r="MIS105" s="10"/>
      <c r="MIT105" s="10"/>
      <c r="MIU105" s="10"/>
      <c r="MIV105" s="10"/>
      <c r="MIW105" s="10"/>
      <c r="MIX105" s="10"/>
      <c r="MIY105" s="10"/>
      <c r="MIZ105" s="10"/>
      <c r="MJA105" s="10"/>
      <c r="MJB105" s="10"/>
      <c r="MJC105" s="10"/>
      <c r="MJD105" s="10"/>
      <c r="MJE105" s="10"/>
      <c r="MJF105" s="10"/>
      <c r="MJG105" s="10"/>
      <c r="MJH105" s="10"/>
      <c r="MJI105" s="10"/>
      <c r="MJJ105" s="10"/>
      <c r="MJK105" s="10"/>
      <c r="MJL105" s="10"/>
      <c r="MJM105" s="10"/>
      <c r="MJN105" s="10"/>
      <c r="MJO105" s="10"/>
      <c r="MJP105" s="10"/>
      <c r="MJQ105" s="10"/>
      <c r="MJR105" s="10"/>
      <c r="MJS105" s="10"/>
      <c r="MJT105" s="10"/>
      <c r="MJU105" s="10"/>
      <c r="MJV105" s="10"/>
      <c r="MJW105" s="10"/>
      <c r="MJX105" s="10"/>
      <c r="MJY105" s="10"/>
      <c r="MJZ105" s="10"/>
      <c r="MKA105" s="10"/>
      <c r="MKB105" s="10"/>
      <c r="MKC105" s="10"/>
      <c r="MKD105" s="10"/>
      <c r="MKE105" s="10"/>
      <c r="MKF105" s="10"/>
      <c r="MKG105" s="10"/>
      <c r="MKH105" s="10"/>
      <c r="MKI105" s="10"/>
      <c r="MKJ105" s="10"/>
      <c r="MKK105" s="10"/>
      <c r="MKL105" s="10"/>
      <c r="MKM105" s="10"/>
      <c r="MKN105" s="10"/>
      <c r="MKO105" s="10"/>
      <c r="MKP105" s="10"/>
      <c r="MKQ105" s="10"/>
      <c r="MKR105" s="10"/>
      <c r="MKS105" s="10"/>
      <c r="MKT105" s="10"/>
      <c r="MKU105" s="10"/>
      <c r="MKV105" s="10"/>
      <c r="MKW105" s="10"/>
      <c r="MKX105" s="10"/>
      <c r="MKY105" s="10"/>
      <c r="MKZ105" s="10"/>
      <c r="MLA105" s="10"/>
      <c r="MLB105" s="10"/>
      <c r="MLC105" s="10"/>
      <c r="MLD105" s="10"/>
      <c r="MLE105" s="10"/>
      <c r="MLF105" s="10"/>
      <c r="MLG105" s="10"/>
      <c r="MLH105" s="10"/>
      <c r="MLI105" s="10"/>
      <c r="MLJ105" s="10"/>
      <c r="MLK105" s="10"/>
      <c r="MLL105" s="10"/>
      <c r="MLM105" s="10"/>
      <c r="MLN105" s="10"/>
      <c r="MLO105" s="10"/>
      <c r="MLP105" s="10"/>
      <c r="MLQ105" s="10"/>
      <c r="MLR105" s="10"/>
      <c r="MLS105" s="10"/>
      <c r="MLT105" s="10"/>
      <c r="MLU105" s="10"/>
      <c r="MLV105" s="10"/>
      <c r="MLW105" s="10"/>
      <c r="MLX105" s="10"/>
      <c r="MLY105" s="10"/>
      <c r="MLZ105" s="10"/>
      <c r="MMA105" s="10"/>
      <c r="MMB105" s="10"/>
      <c r="MMC105" s="10"/>
      <c r="MMD105" s="10"/>
      <c r="MME105" s="10"/>
      <c r="MMF105" s="10"/>
      <c r="MMG105" s="10"/>
      <c r="MMH105" s="10"/>
      <c r="MMI105" s="10"/>
      <c r="MMJ105" s="10"/>
      <c r="MMK105" s="10"/>
      <c r="MML105" s="10"/>
      <c r="MMM105" s="10"/>
      <c r="MMN105" s="10"/>
      <c r="MMO105" s="10"/>
      <c r="MMP105" s="10"/>
      <c r="MMQ105" s="10"/>
      <c r="MMR105" s="10"/>
      <c r="MMS105" s="10"/>
      <c r="MMT105" s="10"/>
      <c r="MMU105" s="10"/>
      <c r="MMV105" s="10"/>
      <c r="MMW105" s="10"/>
      <c r="MMX105" s="10"/>
      <c r="MMY105" s="10"/>
      <c r="MMZ105" s="10"/>
      <c r="MNA105" s="10"/>
      <c r="MNB105" s="10"/>
      <c r="MNC105" s="10"/>
      <c r="MND105" s="10"/>
      <c r="MNE105" s="10"/>
      <c r="MNF105" s="10"/>
      <c r="MNG105" s="10"/>
      <c r="MNH105" s="10"/>
      <c r="MNI105" s="10"/>
      <c r="MNJ105" s="10"/>
      <c r="MNK105" s="10"/>
      <c r="MNL105" s="10"/>
      <c r="MNM105" s="10"/>
      <c r="MNN105" s="10"/>
      <c r="MNO105" s="10"/>
      <c r="MNP105" s="10"/>
      <c r="MNQ105" s="10"/>
      <c r="MNR105" s="10"/>
      <c r="MNS105" s="10"/>
      <c r="MNT105" s="10"/>
      <c r="MNU105" s="10"/>
      <c r="MNV105" s="10"/>
      <c r="MNW105" s="10"/>
      <c r="MNX105" s="10"/>
      <c r="MNY105" s="10"/>
      <c r="MNZ105" s="10"/>
      <c r="MOA105" s="10"/>
      <c r="MOB105" s="10"/>
      <c r="MOC105" s="10"/>
      <c r="MOD105" s="10"/>
      <c r="MOE105" s="10"/>
      <c r="MOF105" s="10"/>
      <c r="MOG105" s="10"/>
      <c r="MOH105" s="10"/>
      <c r="MOI105" s="10"/>
      <c r="MOJ105" s="10"/>
      <c r="MOK105" s="10"/>
      <c r="MOL105" s="10"/>
      <c r="MOM105" s="10"/>
      <c r="MON105" s="10"/>
      <c r="MOO105" s="10"/>
      <c r="MOP105" s="10"/>
      <c r="MOQ105" s="10"/>
      <c r="MOR105" s="10"/>
      <c r="MOS105" s="10"/>
      <c r="MOT105" s="10"/>
      <c r="MOU105" s="10"/>
      <c r="MOV105" s="10"/>
      <c r="MOW105" s="10"/>
      <c r="MOX105" s="10"/>
      <c r="MOY105" s="10"/>
      <c r="MOZ105" s="10"/>
      <c r="MPA105" s="10"/>
      <c r="MPB105" s="10"/>
      <c r="MPC105" s="10"/>
      <c r="MPD105" s="10"/>
      <c r="MPE105" s="10"/>
      <c r="MPF105" s="10"/>
      <c r="MPG105" s="10"/>
      <c r="MPH105" s="10"/>
      <c r="MPI105" s="10"/>
      <c r="MPJ105" s="10"/>
      <c r="MPK105" s="10"/>
      <c r="MPL105" s="10"/>
      <c r="MPM105" s="10"/>
      <c r="MPN105" s="10"/>
      <c r="MPO105" s="10"/>
      <c r="MPP105" s="10"/>
      <c r="MPQ105" s="10"/>
      <c r="MPR105" s="10"/>
      <c r="MPS105" s="10"/>
      <c r="MPT105" s="10"/>
      <c r="MPU105" s="10"/>
      <c r="MPV105" s="10"/>
      <c r="MPW105" s="10"/>
      <c r="MPX105" s="10"/>
      <c r="MPY105" s="10"/>
      <c r="MPZ105" s="10"/>
      <c r="MQA105" s="10"/>
      <c r="MQB105" s="10"/>
      <c r="MQC105" s="10"/>
      <c r="MQD105" s="10"/>
      <c r="MQE105" s="10"/>
      <c r="MQF105" s="10"/>
      <c r="MQG105" s="10"/>
      <c r="MQH105" s="10"/>
      <c r="MQI105" s="10"/>
      <c r="MQJ105" s="10"/>
      <c r="MQK105" s="10"/>
      <c r="MQL105" s="10"/>
      <c r="MQM105" s="10"/>
      <c r="MQN105" s="10"/>
      <c r="MQO105" s="10"/>
      <c r="MQP105" s="10"/>
      <c r="MQQ105" s="10"/>
      <c r="MQR105" s="10"/>
      <c r="MQS105" s="10"/>
      <c r="MQT105" s="10"/>
      <c r="MQU105" s="10"/>
      <c r="MQV105" s="10"/>
      <c r="MQW105" s="10"/>
      <c r="MQX105" s="10"/>
      <c r="MQY105" s="10"/>
      <c r="MQZ105" s="10"/>
      <c r="MRA105" s="10"/>
      <c r="MRB105" s="10"/>
      <c r="MRC105" s="10"/>
      <c r="MRD105" s="10"/>
      <c r="MRE105" s="10"/>
      <c r="MRF105" s="10"/>
      <c r="MRG105" s="10"/>
      <c r="MRH105" s="10"/>
      <c r="MRI105" s="10"/>
      <c r="MRJ105" s="10"/>
      <c r="MRK105" s="10"/>
      <c r="MRL105" s="10"/>
      <c r="MRM105" s="10"/>
      <c r="MRN105" s="10"/>
      <c r="MRO105" s="10"/>
      <c r="MRP105" s="10"/>
      <c r="MRQ105" s="10"/>
      <c r="MRR105" s="10"/>
      <c r="MRS105" s="10"/>
      <c r="MRT105" s="10"/>
      <c r="MRU105" s="10"/>
      <c r="MRV105" s="10"/>
      <c r="MRW105" s="10"/>
      <c r="MRX105" s="10"/>
      <c r="MRY105" s="10"/>
      <c r="MRZ105" s="10"/>
      <c r="MSA105" s="10"/>
      <c r="MSB105" s="10"/>
      <c r="MSC105" s="10"/>
      <c r="MSD105" s="10"/>
      <c r="MSE105" s="10"/>
      <c r="MSF105" s="10"/>
      <c r="MSG105" s="10"/>
      <c r="MSH105" s="10"/>
      <c r="MSI105" s="10"/>
      <c r="MSJ105" s="10"/>
      <c r="MSK105" s="10"/>
      <c r="MSL105" s="10"/>
      <c r="MSM105" s="10"/>
      <c r="MSN105" s="10"/>
      <c r="MSO105" s="10"/>
      <c r="MSP105" s="10"/>
      <c r="MSQ105" s="10"/>
      <c r="MSR105" s="10"/>
      <c r="MSS105" s="10"/>
      <c r="MST105" s="10"/>
      <c r="MSU105" s="10"/>
      <c r="MSV105" s="10"/>
      <c r="MSW105" s="10"/>
      <c r="MSX105" s="10"/>
      <c r="MSY105" s="10"/>
      <c r="MSZ105" s="10"/>
      <c r="MTA105" s="10"/>
      <c r="MTB105" s="10"/>
      <c r="MTC105" s="10"/>
      <c r="MTD105" s="10"/>
      <c r="MTE105" s="10"/>
      <c r="MTF105" s="10"/>
      <c r="MTG105" s="10"/>
      <c r="MTH105" s="10"/>
      <c r="MTI105" s="10"/>
      <c r="MTJ105" s="10"/>
      <c r="MTK105" s="10"/>
      <c r="MTL105" s="10"/>
      <c r="MTM105" s="10"/>
      <c r="MTN105" s="10"/>
      <c r="MTO105" s="10"/>
      <c r="MTP105" s="10"/>
      <c r="MTQ105" s="10"/>
      <c r="MTR105" s="10"/>
      <c r="MTS105" s="10"/>
      <c r="MTT105" s="10"/>
      <c r="MTU105" s="10"/>
      <c r="MTV105" s="10"/>
      <c r="MTW105" s="10"/>
      <c r="MTX105" s="10"/>
      <c r="MTY105" s="10"/>
      <c r="MTZ105" s="10"/>
      <c r="MUA105" s="10"/>
      <c r="MUB105" s="10"/>
      <c r="MUC105" s="10"/>
      <c r="MUD105" s="10"/>
      <c r="MUE105" s="10"/>
      <c r="MUF105" s="10"/>
      <c r="MUG105" s="10"/>
      <c r="MUH105" s="10"/>
      <c r="MUI105" s="10"/>
      <c r="MUJ105" s="10"/>
      <c r="MUK105" s="10"/>
      <c r="MUL105" s="10"/>
      <c r="MUM105" s="10"/>
      <c r="MUN105" s="10"/>
      <c r="MUO105" s="10"/>
      <c r="MUP105" s="10"/>
      <c r="MUQ105" s="10"/>
      <c r="MUR105" s="10"/>
      <c r="MUS105" s="10"/>
      <c r="MUT105" s="10"/>
      <c r="MUU105" s="10"/>
      <c r="MUV105" s="10"/>
      <c r="MUW105" s="10"/>
      <c r="MUX105" s="10"/>
      <c r="MUY105" s="10"/>
      <c r="MUZ105" s="10"/>
      <c r="MVA105" s="10"/>
      <c r="MVB105" s="10"/>
      <c r="MVC105" s="10"/>
      <c r="MVD105" s="10"/>
      <c r="MVE105" s="10"/>
      <c r="MVF105" s="10"/>
      <c r="MVG105" s="10"/>
      <c r="MVH105" s="10"/>
      <c r="MVI105" s="10"/>
      <c r="MVJ105" s="10"/>
      <c r="MVK105" s="10"/>
      <c r="MVL105" s="10"/>
      <c r="MVM105" s="10"/>
      <c r="MVN105" s="10"/>
      <c r="MVO105" s="10"/>
      <c r="MVP105" s="10"/>
      <c r="MVQ105" s="10"/>
      <c r="MVR105" s="10"/>
      <c r="MVS105" s="10"/>
      <c r="MVT105" s="10"/>
      <c r="MVU105" s="10"/>
      <c r="MVV105" s="10"/>
      <c r="MVW105" s="10"/>
      <c r="MVX105" s="10"/>
      <c r="MVY105" s="10"/>
      <c r="MVZ105" s="10"/>
      <c r="MWA105" s="10"/>
      <c r="MWB105" s="10"/>
      <c r="MWC105" s="10"/>
      <c r="MWD105" s="10"/>
      <c r="MWE105" s="10"/>
      <c r="MWF105" s="10"/>
      <c r="MWG105" s="10"/>
      <c r="MWH105" s="10"/>
      <c r="MWI105" s="10"/>
      <c r="MWJ105" s="10"/>
      <c r="MWK105" s="10"/>
      <c r="MWL105" s="10"/>
      <c r="MWM105" s="10"/>
      <c r="MWN105" s="10"/>
      <c r="MWO105" s="10"/>
      <c r="MWP105" s="10"/>
      <c r="MWQ105" s="10"/>
      <c r="MWR105" s="10"/>
      <c r="MWS105" s="10"/>
      <c r="MWT105" s="10"/>
      <c r="MWU105" s="10"/>
      <c r="MWV105" s="10"/>
      <c r="MWW105" s="10"/>
      <c r="MWX105" s="10"/>
      <c r="MWY105" s="10"/>
      <c r="MWZ105" s="10"/>
      <c r="MXA105" s="10"/>
      <c r="MXB105" s="10"/>
      <c r="MXC105" s="10"/>
      <c r="MXD105" s="10"/>
      <c r="MXE105" s="10"/>
      <c r="MXF105" s="10"/>
      <c r="MXG105" s="10"/>
      <c r="MXH105" s="10"/>
      <c r="MXI105" s="10"/>
      <c r="MXJ105" s="10"/>
      <c r="MXK105" s="10"/>
      <c r="MXL105" s="10"/>
      <c r="MXM105" s="10"/>
      <c r="MXN105" s="10"/>
      <c r="MXO105" s="10"/>
      <c r="MXP105" s="10"/>
      <c r="MXQ105" s="10"/>
      <c r="MXR105" s="10"/>
      <c r="MXS105" s="10"/>
      <c r="MXT105" s="10"/>
      <c r="MXU105" s="10"/>
      <c r="MXV105" s="10"/>
      <c r="MXW105" s="10"/>
      <c r="MXX105" s="10"/>
      <c r="MXY105" s="10"/>
      <c r="MXZ105" s="10"/>
      <c r="MYA105" s="10"/>
      <c r="MYB105" s="10"/>
      <c r="MYC105" s="10"/>
      <c r="MYD105" s="10"/>
      <c r="MYE105" s="10"/>
      <c r="MYF105" s="10"/>
      <c r="MYG105" s="10"/>
      <c r="MYH105" s="10"/>
      <c r="MYI105" s="10"/>
      <c r="MYJ105" s="10"/>
      <c r="MYK105" s="10"/>
      <c r="MYL105" s="10"/>
      <c r="MYM105" s="10"/>
      <c r="MYN105" s="10"/>
      <c r="MYO105" s="10"/>
      <c r="MYP105" s="10"/>
      <c r="MYQ105" s="10"/>
      <c r="MYR105" s="10"/>
      <c r="MYS105" s="10"/>
      <c r="MYT105" s="10"/>
      <c r="MYU105" s="10"/>
      <c r="MYV105" s="10"/>
      <c r="MYW105" s="10"/>
      <c r="MYX105" s="10"/>
      <c r="MYY105" s="10"/>
      <c r="MYZ105" s="10"/>
      <c r="MZA105" s="10"/>
      <c r="MZB105" s="10"/>
      <c r="MZC105" s="10"/>
      <c r="MZD105" s="10"/>
      <c r="MZE105" s="10"/>
      <c r="MZF105" s="10"/>
      <c r="MZG105" s="10"/>
      <c r="MZH105" s="10"/>
      <c r="MZI105" s="10"/>
      <c r="MZJ105" s="10"/>
      <c r="MZK105" s="10"/>
      <c r="MZL105" s="10"/>
      <c r="MZM105" s="10"/>
      <c r="MZN105" s="10"/>
      <c r="MZO105" s="10"/>
      <c r="MZP105" s="10"/>
      <c r="MZQ105" s="10"/>
      <c r="MZR105" s="10"/>
      <c r="MZS105" s="10"/>
      <c r="MZT105" s="10"/>
      <c r="MZU105" s="10"/>
      <c r="MZV105" s="10"/>
      <c r="MZW105" s="10"/>
      <c r="MZX105" s="10"/>
      <c r="MZY105" s="10"/>
      <c r="MZZ105" s="10"/>
      <c r="NAA105" s="10"/>
      <c r="NAB105" s="10"/>
      <c r="NAC105" s="10"/>
      <c r="NAD105" s="10"/>
      <c r="NAE105" s="10"/>
      <c r="NAF105" s="10"/>
      <c r="NAG105" s="10"/>
      <c r="NAH105" s="10"/>
      <c r="NAI105" s="10"/>
      <c r="NAJ105" s="10"/>
      <c r="NAK105" s="10"/>
      <c r="NAL105" s="10"/>
      <c r="NAM105" s="10"/>
      <c r="NAN105" s="10"/>
      <c r="NAO105" s="10"/>
      <c r="NAP105" s="10"/>
      <c r="NAQ105" s="10"/>
      <c r="NAR105" s="10"/>
      <c r="NAS105" s="10"/>
      <c r="NAT105" s="10"/>
      <c r="NAU105" s="10"/>
      <c r="NAV105" s="10"/>
      <c r="NAW105" s="10"/>
      <c r="NAX105" s="10"/>
      <c r="NAY105" s="10"/>
      <c r="NAZ105" s="10"/>
      <c r="NBA105" s="10"/>
      <c r="NBB105" s="10"/>
      <c r="NBC105" s="10"/>
      <c r="NBD105" s="10"/>
      <c r="NBE105" s="10"/>
      <c r="NBF105" s="10"/>
      <c r="NBG105" s="10"/>
      <c r="NBH105" s="10"/>
      <c r="NBI105" s="10"/>
      <c r="NBJ105" s="10"/>
      <c r="NBK105" s="10"/>
      <c r="NBL105" s="10"/>
      <c r="NBM105" s="10"/>
      <c r="NBN105" s="10"/>
      <c r="NBO105" s="10"/>
      <c r="NBP105" s="10"/>
      <c r="NBQ105" s="10"/>
      <c r="NBR105" s="10"/>
      <c r="NBS105" s="10"/>
      <c r="NBT105" s="10"/>
      <c r="NBU105" s="10"/>
      <c r="NBV105" s="10"/>
      <c r="NBW105" s="10"/>
      <c r="NBX105" s="10"/>
      <c r="NBY105" s="10"/>
      <c r="NBZ105" s="10"/>
      <c r="NCA105" s="10"/>
      <c r="NCB105" s="10"/>
      <c r="NCC105" s="10"/>
      <c r="NCD105" s="10"/>
      <c r="NCE105" s="10"/>
      <c r="NCF105" s="10"/>
      <c r="NCG105" s="10"/>
      <c r="NCH105" s="10"/>
      <c r="NCI105" s="10"/>
      <c r="NCJ105" s="10"/>
      <c r="NCK105" s="10"/>
      <c r="NCL105" s="10"/>
      <c r="NCM105" s="10"/>
      <c r="NCN105" s="10"/>
      <c r="NCO105" s="10"/>
      <c r="NCP105" s="10"/>
      <c r="NCQ105" s="10"/>
      <c r="NCR105" s="10"/>
      <c r="NCS105" s="10"/>
      <c r="NCT105" s="10"/>
      <c r="NCU105" s="10"/>
      <c r="NCV105" s="10"/>
      <c r="NCW105" s="10"/>
      <c r="NCX105" s="10"/>
      <c r="NCY105" s="10"/>
      <c r="NCZ105" s="10"/>
      <c r="NDA105" s="10"/>
      <c r="NDB105" s="10"/>
      <c r="NDC105" s="10"/>
      <c r="NDD105" s="10"/>
      <c r="NDE105" s="10"/>
      <c r="NDF105" s="10"/>
      <c r="NDG105" s="10"/>
      <c r="NDH105" s="10"/>
      <c r="NDI105" s="10"/>
      <c r="NDJ105" s="10"/>
      <c r="NDK105" s="10"/>
      <c r="NDL105" s="10"/>
      <c r="NDM105" s="10"/>
      <c r="NDN105" s="10"/>
      <c r="NDO105" s="10"/>
      <c r="NDP105" s="10"/>
      <c r="NDQ105" s="10"/>
      <c r="NDR105" s="10"/>
      <c r="NDS105" s="10"/>
      <c r="NDT105" s="10"/>
      <c r="NDU105" s="10"/>
      <c r="NDV105" s="10"/>
      <c r="NDW105" s="10"/>
      <c r="NDX105" s="10"/>
      <c r="NDY105" s="10"/>
      <c r="NDZ105" s="10"/>
      <c r="NEA105" s="10"/>
      <c r="NEB105" s="10"/>
      <c r="NEC105" s="10"/>
      <c r="NED105" s="10"/>
      <c r="NEE105" s="10"/>
      <c r="NEF105" s="10"/>
      <c r="NEG105" s="10"/>
      <c r="NEH105" s="10"/>
      <c r="NEI105" s="10"/>
      <c r="NEJ105" s="10"/>
      <c r="NEK105" s="10"/>
      <c r="NEL105" s="10"/>
      <c r="NEM105" s="10"/>
      <c r="NEN105" s="10"/>
      <c r="NEO105" s="10"/>
      <c r="NEP105" s="10"/>
      <c r="NEQ105" s="10"/>
      <c r="NER105" s="10"/>
      <c r="NES105" s="10"/>
      <c r="NET105" s="10"/>
      <c r="NEU105" s="10"/>
      <c r="NEV105" s="10"/>
      <c r="NEW105" s="10"/>
      <c r="NEX105" s="10"/>
      <c r="NEY105" s="10"/>
      <c r="NEZ105" s="10"/>
      <c r="NFA105" s="10"/>
      <c r="NFB105" s="10"/>
      <c r="NFC105" s="10"/>
      <c r="NFD105" s="10"/>
      <c r="NFE105" s="10"/>
      <c r="NFF105" s="10"/>
      <c r="NFG105" s="10"/>
      <c r="NFH105" s="10"/>
      <c r="NFI105" s="10"/>
      <c r="NFJ105" s="10"/>
      <c r="NFK105" s="10"/>
      <c r="NFL105" s="10"/>
      <c r="NFM105" s="10"/>
      <c r="NFN105" s="10"/>
      <c r="NFO105" s="10"/>
      <c r="NFP105" s="10"/>
      <c r="NFQ105" s="10"/>
      <c r="NFR105" s="10"/>
      <c r="NFS105" s="10"/>
      <c r="NFT105" s="10"/>
      <c r="NFU105" s="10"/>
      <c r="NFV105" s="10"/>
      <c r="NFW105" s="10"/>
      <c r="NFX105" s="10"/>
      <c r="NFY105" s="10"/>
      <c r="NFZ105" s="10"/>
      <c r="NGA105" s="10"/>
      <c r="NGB105" s="10"/>
      <c r="NGC105" s="10"/>
      <c r="NGD105" s="10"/>
      <c r="NGE105" s="10"/>
      <c r="NGF105" s="10"/>
      <c r="NGG105" s="10"/>
      <c r="NGH105" s="10"/>
      <c r="NGI105" s="10"/>
      <c r="NGJ105" s="10"/>
      <c r="NGK105" s="10"/>
      <c r="NGL105" s="10"/>
      <c r="NGM105" s="10"/>
      <c r="NGN105" s="10"/>
      <c r="NGO105" s="10"/>
      <c r="NGP105" s="10"/>
      <c r="NGQ105" s="10"/>
      <c r="NGR105" s="10"/>
      <c r="NGS105" s="10"/>
      <c r="NGT105" s="10"/>
      <c r="NGU105" s="10"/>
      <c r="NGV105" s="10"/>
      <c r="NGW105" s="10"/>
      <c r="NGX105" s="10"/>
      <c r="NGY105" s="10"/>
      <c r="NGZ105" s="10"/>
      <c r="NHA105" s="10"/>
      <c r="NHB105" s="10"/>
      <c r="NHC105" s="10"/>
      <c r="NHD105" s="10"/>
      <c r="NHE105" s="10"/>
      <c r="NHF105" s="10"/>
      <c r="NHG105" s="10"/>
      <c r="NHH105" s="10"/>
      <c r="NHI105" s="10"/>
      <c r="NHJ105" s="10"/>
      <c r="NHK105" s="10"/>
      <c r="NHL105" s="10"/>
      <c r="NHM105" s="10"/>
      <c r="NHN105" s="10"/>
      <c r="NHO105" s="10"/>
      <c r="NHP105" s="10"/>
      <c r="NHQ105" s="10"/>
      <c r="NHR105" s="10"/>
      <c r="NHS105" s="10"/>
      <c r="NHT105" s="10"/>
      <c r="NHU105" s="10"/>
      <c r="NHV105" s="10"/>
      <c r="NHW105" s="10"/>
      <c r="NHX105" s="10"/>
      <c r="NHY105" s="10"/>
      <c r="NHZ105" s="10"/>
      <c r="NIA105" s="10"/>
      <c r="NIB105" s="10"/>
      <c r="NIC105" s="10"/>
      <c r="NID105" s="10"/>
      <c r="NIE105" s="10"/>
      <c r="NIF105" s="10"/>
      <c r="NIG105" s="10"/>
      <c r="NIH105" s="10"/>
      <c r="NII105" s="10"/>
      <c r="NIJ105" s="10"/>
      <c r="NIK105" s="10"/>
      <c r="NIL105" s="10"/>
      <c r="NIM105" s="10"/>
      <c r="NIN105" s="10"/>
      <c r="NIO105" s="10"/>
      <c r="NIP105" s="10"/>
      <c r="NIQ105" s="10"/>
      <c r="NIR105" s="10"/>
      <c r="NIS105" s="10"/>
      <c r="NIT105" s="10"/>
      <c r="NIU105" s="10"/>
      <c r="NIV105" s="10"/>
      <c r="NIW105" s="10"/>
      <c r="NIX105" s="10"/>
      <c r="NIY105" s="10"/>
      <c r="NIZ105" s="10"/>
      <c r="NJA105" s="10"/>
      <c r="NJB105" s="10"/>
      <c r="NJC105" s="10"/>
      <c r="NJD105" s="10"/>
      <c r="NJE105" s="10"/>
      <c r="NJF105" s="10"/>
      <c r="NJG105" s="10"/>
      <c r="NJH105" s="10"/>
      <c r="NJI105" s="10"/>
      <c r="NJJ105" s="10"/>
      <c r="NJK105" s="10"/>
      <c r="NJL105" s="10"/>
      <c r="NJM105" s="10"/>
      <c r="NJN105" s="10"/>
      <c r="NJO105" s="10"/>
      <c r="NJP105" s="10"/>
      <c r="NJQ105" s="10"/>
      <c r="NJR105" s="10"/>
      <c r="NJS105" s="10"/>
      <c r="NJT105" s="10"/>
      <c r="NJU105" s="10"/>
      <c r="NJV105" s="10"/>
      <c r="NJW105" s="10"/>
      <c r="NJX105" s="10"/>
      <c r="NJY105" s="10"/>
      <c r="NJZ105" s="10"/>
      <c r="NKA105" s="10"/>
      <c r="NKB105" s="10"/>
      <c r="NKC105" s="10"/>
      <c r="NKD105" s="10"/>
      <c r="NKE105" s="10"/>
      <c r="NKF105" s="10"/>
      <c r="NKG105" s="10"/>
      <c r="NKH105" s="10"/>
      <c r="NKI105" s="10"/>
      <c r="NKJ105" s="10"/>
      <c r="NKK105" s="10"/>
      <c r="NKL105" s="10"/>
      <c r="NKM105" s="10"/>
      <c r="NKN105" s="10"/>
      <c r="NKO105" s="10"/>
      <c r="NKP105" s="10"/>
      <c r="NKQ105" s="10"/>
      <c r="NKR105" s="10"/>
      <c r="NKS105" s="10"/>
      <c r="NKT105" s="10"/>
      <c r="NKU105" s="10"/>
      <c r="NKV105" s="10"/>
      <c r="NKW105" s="10"/>
      <c r="NKX105" s="10"/>
      <c r="NKY105" s="10"/>
      <c r="NKZ105" s="10"/>
      <c r="NLA105" s="10"/>
      <c r="NLB105" s="10"/>
      <c r="NLC105" s="10"/>
      <c r="NLD105" s="10"/>
      <c r="NLE105" s="10"/>
      <c r="NLF105" s="10"/>
      <c r="NLG105" s="10"/>
      <c r="NLH105" s="10"/>
      <c r="NLI105" s="10"/>
      <c r="NLJ105" s="10"/>
      <c r="NLK105" s="10"/>
      <c r="NLL105" s="10"/>
      <c r="NLM105" s="10"/>
      <c r="NLN105" s="10"/>
      <c r="NLO105" s="10"/>
      <c r="NLP105" s="10"/>
      <c r="NLQ105" s="10"/>
      <c r="NLR105" s="10"/>
      <c r="NLS105" s="10"/>
      <c r="NLT105" s="10"/>
      <c r="NLU105" s="10"/>
      <c r="NLV105" s="10"/>
      <c r="NLW105" s="10"/>
      <c r="NLX105" s="10"/>
      <c r="NLY105" s="10"/>
      <c r="NLZ105" s="10"/>
      <c r="NMA105" s="10"/>
      <c r="NMB105" s="10"/>
      <c r="NMC105" s="10"/>
      <c r="NMD105" s="10"/>
      <c r="NME105" s="10"/>
      <c r="NMF105" s="10"/>
      <c r="NMG105" s="10"/>
      <c r="NMH105" s="10"/>
      <c r="NMI105" s="10"/>
      <c r="NMJ105" s="10"/>
      <c r="NMK105" s="10"/>
      <c r="NML105" s="10"/>
      <c r="NMM105" s="10"/>
      <c r="NMN105" s="10"/>
      <c r="NMO105" s="10"/>
      <c r="NMP105" s="10"/>
      <c r="NMQ105" s="10"/>
      <c r="NMR105" s="10"/>
      <c r="NMS105" s="10"/>
      <c r="NMT105" s="10"/>
      <c r="NMU105" s="10"/>
      <c r="NMV105" s="10"/>
      <c r="NMW105" s="10"/>
      <c r="NMX105" s="10"/>
      <c r="NMY105" s="10"/>
      <c r="NMZ105" s="10"/>
      <c r="NNA105" s="10"/>
      <c r="NNB105" s="10"/>
      <c r="NNC105" s="10"/>
      <c r="NND105" s="10"/>
      <c r="NNE105" s="10"/>
      <c r="NNF105" s="10"/>
      <c r="NNG105" s="10"/>
      <c r="NNH105" s="10"/>
      <c r="NNI105" s="10"/>
      <c r="NNJ105" s="10"/>
      <c r="NNK105" s="10"/>
      <c r="NNL105" s="10"/>
      <c r="NNM105" s="10"/>
      <c r="NNN105" s="10"/>
      <c r="NNO105" s="10"/>
      <c r="NNP105" s="10"/>
      <c r="NNQ105" s="10"/>
      <c r="NNR105" s="10"/>
      <c r="NNS105" s="10"/>
      <c r="NNT105" s="10"/>
      <c r="NNU105" s="10"/>
      <c r="NNV105" s="10"/>
      <c r="NNW105" s="10"/>
      <c r="NNX105" s="10"/>
      <c r="NNY105" s="10"/>
      <c r="NNZ105" s="10"/>
      <c r="NOA105" s="10"/>
      <c r="NOB105" s="10"/>
      <c r="NOC105" s="10"/>
      <c r="NOD105" s="10"/>
      <c r="NOE105" s="10"/>
      <c r="NOF105" s="10"/>
      <c r="NOG105" s="10"/>
      <c r="NOH105" s="10"/>
      <c r="NOI105" s="10"/>
      <c r="NOJ105" s="10"/>
      <c r="NOK105" s="10"/>
      <c r="NOL105" s="10"/>
      <c r="NOM105" s="10"/>
      <c r="NON105" s="10"/>
      <c r="NOO105" s="10"/>
      <c r="NOP105" s="10"/>
      <c r="NOQ105" s="10"/>
      <c r="NOR105" s="10"/>
      <c r="NOS105" s="10"/>
      <c r="NOT105" s="10"/>
      <c r="NOU105" s="10"/>
      <c r="NOV105" s="10"/>
      <c r="NOW105" s="10"/>
      <c r="NOX105" s="10"/>
      <c r="NOY105" s="10"/>
      <c r="NOZ105" s="10"/>
      <c r="NPA105" s="10"/>
      <c r="NPB105" s="10"/>
      <c r="NPC105" s="10"/>
      <c r="NPD105" s="10"/>
      <c r="NPE105" s="10"/>
      <c r="NPF105" s="10"/>
      <c r="NPG105" s="10"/>
      <c r="NPH105" s="10"/>
      <c r="NPI105" s="10"/>
      <c r="NPJ105" s="10"/>
      <c r="NPK105" s="10"/>
      <c r="NPL105" s="10"/>
      <c r="NPM105" s="10"/>
      <c r="NPN105" s="10"/>
      <c r="NPO105" s="10"/>
      <c r="NPP105" s="10"/>
      <c r="NPQ105" s="10"/>
      <c r="NPR105" s="10"/>
      <c r="NPS105" s="10"/>
      <c r="NPT105" s="10"/>
      <c r="NPU105" s="10"/>
      <c r="NPV105" s="10"/>
      <c r="NPW105" s="10"/>
      <c r="NPX105" s="10"/>
      <c r="NPY105" s="10"/>
      <c r="NPZ105" s="10"/>
      <c r="NQA105" s="10"/>
      <c r="NQB105" s="10"/>
      <c r="NQC105" s="10"/>
      <c r="NQD105" s="10"/>
      <c r="NQE105" s="10"/>
      <c r="NQF105" s="10"/>
      <c r="NQG105" s="10"/>
      <c r="NQH105" s="10"/>
      <c r="NQI105" s="10"/>
      <c r="NQJ105" s="10"/>
      <c r="NQK105" s="10"/>
      <c r="NQL105" s="10"/>
      <c r="NQM105" s="10"/>
      <c r="NQN105" s="10"/>
      <c r="NQO105" s="10"/>
      <c r="NQP105" s="10"/>
      <c r="NQQ105" s="10"/>
      <c r="NQR105" s="10"/>
      <c r="NQS105" s="10"/>
      <c r="NQT105" s="10"/>
      <c r="NQU105" s="10"/>
      <c r="NQV105" s="10"/>
      <c r="NQW105" s="10"/>
      <c r="NQX105" s="10"/>
      <c r="NQY105" s="10"/>
      <c r="NQZ105" s="10"/>
      <c r="NRA105" s="10"/>
      <c r="NRB105" s="10"/>
      <c r="NRC105" s="10"/>
      <c r="NRD105" s="10"/>
      <c r="NRE105" s="10"/>
      <c r="NRF105" s="10"/>
      <c r="NRG105" s="10"/>
      <c r="NRH105" s="10"/>
      <c r="NRI105" s="10"/>
      <c r="NRJ105" s="10"/>
      <c r="NRK105" s="10"/>
      <c r="NRL105" s="10"/>
      <c r="NRM105" s="10"/>
      <c r="NRN105" s="10"/>
      <c r="NRO105" s="10"/>
      <c r="NRP105" s="10"/>
      <c r="NRQ105" s="10"/>
      <c r="NRR105" s="10"/>
      <c r="NRS105" s="10"/>
      <c r="NRT105" s="10"/>
      <c r="NRU105" s="10"/>
      <c r="NRV105" s="10"/>
      <c r="NRW105" s="10"/>
      <c r="NRX105" s="10"/>
      <c r="NRY105" s="10"/>
      <c r="NRZ105" s="10"/>
      <c r="NSA105" s="10"/>
      <c r="NSB105" s="10"/>
      <c r="NSC105" s="10"/>
      <c r="NSD105" s="10"/>
      <c r="NSE105" s="10"/>
      <c r="NSF105" s="10"/>
      <c r="NSG105" s="10"/>
      <c r="NSH105" s="10"/>
      <c r="NSI105" s="10"/>
      <c r="NSJ105" s="10"/>
      <c r="NSK105" s="10"/>
      <c r="NSL105" s="10"/>
      <c r="NSM105" s="10"/>
      <c r="NSN105" s="10"/>
      <c r="NSO105" s="10"/>
      <c r="NSP105" s="10"/>
      <c r="NSQ105" s="10"/>
      <c r="NSR105" s="10"/>
      <c r="NSS105" s="10"/>
      <c r="NST105" s="10"/>
      <c r="NSU105" s="10"/>
      <c r="NSV105" s="10"/>
      <c r="NSW105" s="10"/>
      <c r="NSX105" s="10"/>
      <c r="NSY105" s="10"/>
      <c r="NSZ105" s="10"/>
      <c r="NTA105" s="10"/>
      <c r="NTB105" s="10"/>
      <c r="NTC105" s="10"/>
      <c r="NTD105" s="10"/>
      <c r="NTE105" s="10"/>
      <c r="NTF105" s="10"/>
      <c r="NTG105" s="10"/>
      <c r="NTH105" s="10"/>
      <c r="NTI105" s="10"/>
      <c r="NTJ105" s="10"/>
      <c r="NTK105" s="10"/>
      <c r="NTL105" s="10"/>
      <c r="NTM105" s="10"/>
      <c r="NTN105" s="10"/>
      <c r="NTO105" s="10"/>
      <c r="NTP105" s="10"/>
      <c r="NTQ105" s="10"/>
      <c r="NTR105" s="10"/>
      <c r="NTS105" s="10"/>
      <c r="NTT105" s="10"/>
      <c r="NTU105" s="10"/>
      <c r="NTV105" s="10"/>
      <c r="NTW105" s="10"/>
      <c r="NTX105" s="10"/>
      <c r="NTY105" s="10"/>
      <c r="NTZ105" s="10"/>
      <c r="NUA105" s="10"/>
      <c r="NUB105" s="10"/>
      <c r="NUC105" s="10"/>
      <c r="NUD105" s="10"/>
      <c r="NUE105" s="10"/>
      <c r="NUF105" s="10"/>
      <c r="NUG105" s="10"/>
      <c r="NUH105" s="10"/>
      <c r="NUI105" s="10"/>
      <c r="NUJ105" s="10"/>
      <c r="NUK105" s="10"/>
      <c r="NUL105" s="10"/>
      <c r="NUM105" s="10"/>
      <c r="NUN105" s="10"/>
      <c r="NUO105" s="10"/>
      <c r="NUP105" s="10"/>
      <c r="NUQ105" s="10"/>
      <c r="NUR105" s="10"/>
      <c r="NUS105" s="10"/>
      <c r="NUT105" s="10"/>
      <c r="NUU105" s="10"/>
      <c r="NUV105" s="10"/>
      <c r="NUW105" s="10"/>
      <c r="NUX105" s="10"/>
      <c r="NUY105" s="10"/>
      <c r="NUZ105" s="10"/>
      <c r="NVA105" s="10"/>
      <c r="NVB105" s="10"/>
      <c r="NVC105" s="10"/>
      <c r="NVD105" s="10"/>
      <c r="NVE105" s="10"/>
      <c r="NVF105" s="10"/>
      <c r="NVG105" s="10"/>
      <c r="NVH105" s="10"/>
      <c r="NVI105" s="10"/>
      <c r="NVJ105" s="10"/>
      <c r="NVK105" s="10"/>
      <c r="NVL105" s="10"/>
      <c r="NVM105" s="10"/>
      <c r="NVN105" s="10"/>
      <c r="NVO105" s="10"/>
      <c r="NVP105" s="10"/>
      <c r="NVQ105" s="10"/>
      <c r="NVR105" s="10"/>
      <c r="NVS105" s="10"/>
      <c r="NVT105" s="10"/>
      <c r="NVU105" s="10"/>
      <c r="NVV105" s="10"/>
      <c r="NVW105" s="10"/>
      <c r="NVX105" s="10"/>
      <c r="NVY105" s="10"/>
      <c r="NVZ105" s="10"/>
      <c r="NWA105" s="10"/>
      <c r="NWB105" s="10"/>
      <c r="NWC105" s="10"/>
      <c r="NWD105" s="10"/>
      <c r="NWE105" s="10"/>
      <c r="NWF105" s="10"/>
      <c r="NWG105" s="10"/>
      <c r="NWH105" s="10"/>
      <c r="NWI105" s="10"/>
      <c r="NWJ105" s="10"/>
      <c r="NWK105" s="10"/>
      <c r="NWL105" s="10"/>
      <c r="NWM105" s="10"/>
      <c r="NWN105" s="10"/>
      <c r="NWO105" s="10"/>
      <c r="NWP105" s="10"/>
      <c r="NWQ105" s="10"/>
      <c r="NWR105" s="10"/>
      <c r="NWS105" s="10"/>
      <c r="NWT105" s="10"/>
      <c r="NWU105" s="10"/>
      <c r="NWV105" s="10"/>
      <c r="NWW105" s="10"/>
      <c r="NWX105" s="10"/>
      <c r="NWY105" s="10"/>
      <c r="NWZ105" s="10"/>
      <c r="NXA105" s="10"/>
      <c r="NXB105" s="10"/>
      <c r="NXC105" s="10"/>
      <c r="NXD105" s="10"/>
      <c r="NXE105" s="10"/>
      <c r="NXF105" s="10"/>
      <c r="NXG105" s="10"/>
      <c r="NXH105" s="10"/>
      <c r="NXI105" s="10"/>
      <c r="NXJ105" s="10"/>
      <c r="NXK105" s="10"/>
      <c r="NXL105" s="10"/>
      <c r="NXM105" s="10"/>
      <c r="NXN105" s="10"/>
      <c r="NXO105" s="10"/>
      <c r="NXP105" s="10"/>
      <c r="NXQ105" s="10"/>
      <c r="NXR105" s="10"/>
      <c r="NXS105" s="10"/>
      <c r="NXT105" s="10"/>
      <c r="NXU105" s="10"/>
      <c r="NXV105" s="10"/>
      <c r="NXW105" s="10"/>
      <c r="NXX105" s="10"/>
      <c r="NXY105" s="10"/>
      <c r="NXZ105" s="10"/>
      <c r="NYA105" s="10"/>
      <c r="NYB105" s="10"/>
      <c r="NYC105" s="10"/>
      <c r="NYD105" s="10"/>
      <c r="NYE105" s="10"/>
      <c r="NYF105" s="10"/>
      <c r="NYG105" s="10"/>
      <c r="NYH105" s="10"/>
      <c r="NYI105" s="10"/>
      <c r="NYJ105" s="10"/>
      <c r="NYK105" s="10"/>
      <c r="NYL105" s="10"/>
      <c r="NYM105" s="10"/>
      <c r="NYN105" s="10"/>
      <c r="NYO105" s="10"/>
      <c r="NYP105" s="10"/>
      <c r="NYQ105" s="10"/>
      <c r="NYR105" s="10"/>
      <c r="NYS105" s="10"/>
      <c r="NYT105" s="10"/>
      <c r="NYU105" s="10"/>
      <c r="NYV105" s="10"/>
      <c r="NYW105" s="10"/>
      <c r="NYX105" s="10"/>
      <c r="NYY105" s="10"/>
      <c r="NYZ105" s="10"/>
      <c r="NZA105" s="10"/>
      <c r="NZB105" s="10"/>
      <c r="NZC105" s="10"/>
      <c r="NZD105" s="10"/>
      <c r="NZE105" s="10"/>
      <c r="NZF105" s="10"/>
      <c r="NZG105" s="10"/>
      <c r="NZH105" s="10"/>
      <c r="NZI105" s="10"/>
      <c r="NZJ105" s="10"/>
      <c r="NZK105" s="10"/>
      <c r="NZL105" s="10"/>
      <c r="NZM105" s="10"/>
      <c r="NZN105" s="10"/>
      <c r="NZO105" s="10"/>
      <c r="NZP105" s="10"/>
      <c r="NZQ105" s="10"/>
      <c r="NZR105" s="10"/>
      <c r="NZS105" s="10"/>
      <c r="NZT105" s="10"/>
      <c r="NZU105" s="10"/>
      <c r="NZV105" s="10"/>
      <c r="NZW105" s="10"/>
      <c r="NZX105" s="10"/>
      <c r="NZY105" s="10"/>
      <c r="NZZ105" s="10"/>
      <c r="OAA105" s="10"/>
      <c r="OAB105" s="10"/>
      <c r="OAC105" s="10"/>
      <c r="OAD105" s="10"/>
      <c r="OAE105" s="10"/>
      <c r="OAF105" s="10"/>
      <c r="OAG105" s="10"/>
      <c r="OAH105" s="10"/>
      <c r="OAI105" s="10"/>
      <c r="OAJ105" s="10"/>
      <c r="OAK105" s="10"/>
      <c r="OAL105" s="10"/>
      <c r="OAM105" s="10"/>
      <c r="OAN105" s="10"/>
      <c r="OAO105" s="10"/>
      <c r="OAP105" s="10"/>
      <c r="OAQ105" s="10"/>
      <c r="OAR105" s="10"/>
      <c r="OAS105" s="10"/>
      <c r="OAT105" s="10"/>
      <c r="OAU105" s="10"/>
      <c r="OAV105" s="10"/>
      <c r="OAW105" s="10"/>
      <c r="OAX105" s="10"/>
      <c r="OAY105" s="10"/>
      <c r="OAZ105" s="10"/>
      <c r="OBA105" s="10"/>
      <c r="OBB105" s="10"/>
      <c r="OBC105" s="10"/>
      <c r="OBD105" s="10"/>
      <c r="OBE105" s="10"/>
      <c r="OBF105" s="10"/>
      <c r="OBG105" s="10"/>
      <c r="OBH105" s="10"/>
      <c r="OBI105" s="10"/>
      <c r="OBJ105" s="10"/>
      <c r="OBK105" s="10"/>
      <c r="OBL105" s="10"/>
      <c r="OBM105" s="10"/>
      <c r="OBN105" s="10"/>
      <c r="OBO105" s="10"/>
      <c r="OBP105" s="10"/>
      <c r="OBQ105" s="10"/>
      <c r="OBR105" s="10"/>
      <c r="OBS105" s="10"/>
      <c r="OBT105" s="10"/>
      <c r="OBU105" s="10"/>
      <c r="OBV105" s="10"/>
      <c r="OBW105" s="10"/>
      <c r="OBX105" s="10"/>
      <c r="OBY105" s="10"/>
      <c r="OBZ105" s="10"/>
      <c r="OCA105" s="10"/>
      <c r="OCB105" s="10"/>
      <c r="OCC105" s="10"/>
      <c r="OCD105" s="10"/>
      <c r="OCE105" s="10"/>
      <c r="OCF105" s="10"/>
      <c r="OCG105" s="10"/>
      <c r="OCH105" s="10"/>
      <c r="OCI105" s="10"/>
      <c r="OCJ105" s="10"/>
      <c r="OCK105" s="10"/>
      <c r="OCL105" s="10"/>
      <c r="OCM105" s="10"/>
      <c r="OCN105" s="10"/>
      <c r="OCO105" s="10"/>
      <c r="OCP105" s="10"/>
      <c r="OCQ105" s="10"/>
      <c r="OCR105" s="10"/>
      <c r="OCS105" s="10"/>
      <c r="OCT105" s="10"/>
      <c r="OCU105" s="10"/>
      <c r="OCV105" s="10"/>
      <c r="OCW105" s="10"/>
      <c r="OCX105" s="10"/>
      <c r="OCY105" s="10"/>
      <c r="OCZ105" s="10"/>
      <c r="ODA105" s="10"/>
      <c r="ODB105" s="10"/>
      <c r="ODC105" s="10"/>
      <c r="ODD105" s="10"/>
      <c r="ODE105" s="10"/>
      <c r="ODF105" s="10"/>
      <c r="ODG105" s="10"/>
      <c r="ODH105" s="10"/>
      <c r="ODI105" s="10"/>
      <c r="ODJ105" s="10"/>
      <c r="ODK105" s="10"/>
      <c r="ODL105" s="10"/>
      <c r="ODM105" s="10"/>
      <c r="ODN105" s="10"/>
      <c r="ODO105" s="10"/>
      <c r="ODP105" s="10"/>
      <c r="ODQ105" s="10"/>
      <c r="ODR105" s="10"/>
      <c r="ODS105" s="10"/>
      <c r="ODT105" s="10"/>
      <c r="ODU105" s="10"/>
      <c r="ODV105" s="10"/>
      <c r="ODW105" s="10"/>
      <c r="ODX105" s="10"/>
      <c r="ODY105" s="10"/>
      <c r="ODZ105" s="10"/>
      <c r="OEA105" s="10"/>
      <c r="OEB105" s="10"/>
      <c r="OEC105" s="10"/>
      <c r="OED105" s="10"/>
      <c r="OEE105" s="10"/>
      <c r="OEF105" s="10"/>
      <c r="OEG105" s="10"/>
      <c r="OEH105" s="10"/>
      <c r="OEI105" s="10"/>
      <c r="OEJ105" s="10"/>
      <c r="OEK105" s="10"/>
      <c r="OEL105" s="10"/>
      <c r="OEM105" s="10"/>
      <c r="OEN105" s="10"/>
      <c r="OEO105" s="10"/>
      <c r="OEP105" s="10"/>
      <c r="OEQ105" s="10"/>
      <c r="OER105" s="10"/>
      <c r="OES105" s="10"/>
      <c r="OET105" s="10"/>
      <c r="OEU105" s="10"/>
      <c r="OEV105" s="10"/>
      <c r="OEW105" s="10"/>
      <c r="OEX105" s="10"/>
      <c r="OEY105" s="10"/>
      <c r="OEZ105" s="10"/>
      <c r="OFA105" s="10"/>
      <c r="OFB105" s="10"/>
      <c r="OFC105" s="10"/>
      <c r="OFD105" s="10"/>
      <c r="OFE105" s="10"/>
      <c r="OFF105" s="10"/>
      <c r="OFG105" s="10"/>
      <c r="OFH105" s="10"/>
      <c r="OFI105" s="10"/>
      <c r="OFJ105" s="10"/>
      <c r="OFK105" s="10"/>
      <c r="OFL105" s="10"/>
      <c r="OFM105" s="10"/>
      <c r="OFN105" s="10"/>
      <c r="OFO105" s="10"/>
      <c r="OFP105" s="10"/>
      <c r="OFQ105" s="10"/>
      <c r="OFR105" s="10"/>
      <c r="OFS105" s="10"/>
      <c r="OFT105" s="10"/>
      <c r="OFU105" s="10"/>
      <c r="OFV105" s="10"/>
      <c r="OFW105" s="10"/>
      <c r="OFX105" s="10"/>
      <c r="OFY105" s="10"/>
      <c r="OFZ105" s="10"/>
      <c r="OGA105" s="10"/>
      <c r="OGB105" s="10"/>
      <c r="OGC105" s="10"/>
      <c r="OGD105" s="10"/>
      <c r="OGE105" s="10"/>
      <c r="OGF105" s="10"/>
      <c r="OGG105" s="10"/>
      <c r="OGH105" s="10"/>
      <c r="OGI105" s="10"/>
      <c r="OGJ105" s="10"/>
      <c r="OGK105" s="10"/>
      <c r="OGL105" s="10"/>
      <c r="OGM105" s="10"/>
      <c r="OGN105" s="10"/>
      <c r="OGO105" s="10"/>
      <c r="OGP105" s="10"/>
      <c r="OGQ105" s="10"/>
      <c r="OGR105" s="10"/>
      <c r="OGS105" s="10"/>
      <c r="OGT105" s="10"/>
      <c r="OGU105" s="10"/>
      <c r="OGV105" s="10"/>
      <c r="OGW105" s="10"/>
      <c r="OGX105" s="10"/>
      <c r="OGY105" s="10"/>
      <c r="OGZ105" s="10"/>
      <c r="OHA105" s="10"/>
      <c r="OHB105" s="10"/>
      <c r="OHC105" s="10"/>
      <c r="OHD105" s="10"/>
      <c r="OHE105" s="10"/>
      <c r="OHF105" s="10"/>
      <c r="OHG105" s="10"/>
      <c r="OHH105" s="10"/>
      <c r="OHI105" s="10"/>
      <c r="OHJ105" s="10"/>
      <c r="OHK105" s="10"/>
      <c r="OHL105" s="10"/>
      <c r="OHM105" s="10"/>
      <c r="OHN105" s="10"/>
      <c r="OHO105" s="10"/>
      <c r="OHP105" s="10"/>
      <c r="OHQ105" s="10"/>
      <c r="OHR105" s="10"/>
      <c r="OHS105" s="10"/>
      <c r="OHT105" s="10"/>
      <c r="OHU105" s="10"/>
      <c r="OHV105" s="10"/>
      <c r="OHW105" s="10"/>
      <c r="OHX105" s="10"/>
      <c r="OHY105" s="10"/>
      <c r="OHZ105" s="10"/>
      <c r="OIA105" s="10"/>
      <c r="OIB105" s="10"/>
      <c r="OIC105" s="10"/>
      <c r="OID105" s="10"/>
      <c r="OIE105" s="10"/>
      <c r="OIF105" s="10"/>
      <c r="OIG105" s="10"/>
      <c r="OIH105" s="10"/>
      <c r="OII105" s="10"/>
      <c r="OIJ105" s="10"/>
      <c r="OIK105" s="10"/>
      <c r="OIL105" s="10"/>
      <c r="OIM105" s="10"/>
      <c r="OIN105" s="10"/>
      <c r="OIO105" s="10"/>
      <c r="OIP105" s="10"/>
      <c r="OIQ105" s="10"/>
      <c r="OIR105" s="10"/>
      <c r="OIS105" s="10"/>
      <c r="OIT105" s="10"/>
      <c r="OIU105" s="10"/>
      <c r="OIV105" s="10"/>
      <c r="OIW105" s="10"/>
      <c r="OIX105" s="10"/>
      <c r="OIY105" s="10"/>
      <c r="OIZ105" s="10"/>
      <c r="OJA105" s="10"/>
      <c r="OJB105" s="10"/>
      <c r="OJC105" s="10"/>
      <c r="OJD105" s="10"/>
      <c r="OJE105" s="10"/>
      <c r="OJF105" s="10"/>
      <c r="OJG105" s="10"/>
      <c r="OJH105" s="10"/>
      <c r="OJI105" s="10"/>
      <c r="OJJ105" s="10"/>
      <c r="OJK105" s="10"/>
      <c r="OJL105" s="10"/>
      <c r="OJM105" s="10"/>
      <c r="OJN105" s="10"/>
      <c r="OJO105" s="10"/>
      <c r="OJP105" s="10"/>
      <c r="OJQ105" s="10"/>
      <c r="OJR105" s="10"/>
      <c r="OJS105" s="10"/>
      <c r="OJT105" s="10"/>
      <c r="OJU105" s="10"/>
      <c r="OJV105" s="10"/>
      <c r="OJW105" s="10"/>
      <c r="OJX105" s="10"/>
      <c r="OJY105" s="10"/>
      <c r="OJZ105" s="10"/>
      <c r="OKA105" s="10"/>
      <c r="OKB105" s="10"/>
      <c r="OKC105" s="10"/>
      <c r="OKD105" s="10"/>
      <c r="OKE105" s="10"/>
      <c r="OKF105" s="10"/>
      <c r="OKG105" s="10"/>
      <c r="OKH105" s="10"/>
      <c r="OKI105" s="10"/>
      <c r="OKJ105" s="10"/>
      <c r="OKK105" s="10"/>
      <c r="OKL105" s="10"/>
      <c r="OKM105" s="10"/>
      <c r="OKN105" s="10"/>
      <c r="OKO105" s="10"/>
      <c r="OKP105" s="10"/>
      <c r="OKQ105" s="10"/>
      <c r="OKR105" s="10"/>
      <c r="OKS105" s="10"/>
      <c r="OKT105" s="10"/>
      <c r="OKU105" s="10"/>
      <c r="OKV105" s="10"/>
      <c r="OKW105" s="10"/>
      <c r="OKX105" s="10"/>
      <c r="OKY105" s="10"/>
      <c r="OKZ105" s="10"/>
      <c r="OLA105" s="10"/>
      <c r="OLB105" s="10"/>
      <c r="OLC105" s="10"/>
      <c r="OLD105" s="10"/>
      <c r="OLE105" s="10"/>
      <c r="OLF105" s="10"/>
      <c r="OLG105" s="10"/>
      <c r="OLH105" s="10"/>
      <c r="OLI105" s="10"/>
      <c r="OLJ105" s="10"/>
      <c r="OLK105" s="10"/>
      <c r="OLL105" s="10"/>
      <c r="OLM105" s="10"/>
      <c r="OLN105" s="10"/>
      <c r="OLO105" s="10"/>
      <c r="OLP105" s="10"/>
      <c r="OLQ105" s="10"/>
      <c r="OLR105" s="10"/>
      <c r="OLS105" s="10"/>
      <c r="OLT105" s="10"/>
      <c r="OLU105" s="10"/>
      <c r="OLV105" s="10"/>
      <c r="OLW105" s="10"/>
      <c r="OLX105" s="10"/>
      <c r="OLY105" s="10"/>
      <c r="OLZ105" s="10"/>
      <c r="OMA105" s="10"/>
      <c r="OMB105" s="10"/>
      <c r="OMC105" s="10"/>
      <c r="OMD105" s="10"/>
      <c r="OME105" s="10"/>
      <c r="OMF105" s="10"/>
      <c r="OMG105" s="10"/>
      <c r="OMH105" s="10"/>
      <c r="OMI105" s="10"/>
      <c r="OMJ105" s="10"/>
      <c r="OMK105" s="10"/>
      <c r="OML105" s="10"/>
      <c r="OMM105" s="10"/>
      <c r="OMN105" s="10"/>
      <c r="OMO105" s="10"/>
      <c r="OMP105" s="10"/>
      <c r="OMQ105" s="10"/>
      <c r="OMR105" s="10"/>
      <c r="OMS105" s="10"/>
      <c r="OMT105" s="10"/>
      <c r="OMU105" s="10"/>
      <c r="OMV105" s="10"/>
      <c r="OMW105" s="10"/>
      <c r="OMX105" s="10"/>
      <c r="OMY105" s="10"/>
      <c r="OMZ105" s="10"/>
      <c r="ONA105" s="10"/>
      <c r="ONB105" s="10"/>
      <c r="ONC105" s="10"/>
      <c r="OND105" s="10"/>
      <c r="ONE105" s="10"/>
      <c r="ONF105" s="10"/>
      <c r="ONG105" s="10"/>
      <c r="ONH105" s="10"/>
      <c r="ONI105" s="10"/>
      <c r="ONJ105" s="10"/>
      <c r="ONK105" s="10"/>
      <c r="ONL105" s="10"/>
      <c r="ONM105" s="10"/>
      <c r="ONN105" s="10"/>
      <c r="ONO105" s="10"/>
      <c r="ONP105" s="10"/>
      <c r="ONQ105" s="10"/>
      <c r="ONR105" s="10"/>
      <c r="ONS105" s="10"/>
      <c r="ONT105" s="10"/>
      <c r="ONU105" s="10"/>
      <c r="ONV105" s="10"/>
      <c r="ONW105" s="10"/>
      <c r="ONX105" s="10"/>
      <c r="ONY105" s="10"/>
      <c r="ONZ105" s="10"/>
      <c r="OOA105" s="10"/>
      <c r="OOB105" s="10"/>
      <c r="OOC105" s="10"/>
      <c r="OOD105" s="10"/>
      <c r="OOE105" s="10"/>
      <c r="OOF105" s="10"/>
      <c r="OOG105" s="10"/>
      <c r="OOH105" s="10"/>
      <c r="OOI105" s="10"/>
      <c r="OOJ105" s="10"/>
      <c r="OOK105" s="10"/>
      <c r="OOL105" s="10"/>
      <c r="OOM105" s="10"/>
      <c r="OON105" s="10"/>
      <c r="OOO105" s="10"/>
      <c r="OOP105" s="10"/>
      <c r="OOQ105" s="10"/>
      <c r="OOR105" s="10"/>
      <c r="OOS105" s="10"/>
      <c r="OOT105" s="10"/>
      <c r="OOU105" s="10"/>
      <c r="OOV105" s="10"/>
      <c r="OOW105" s="10"/>
      <c r="OOX105" s="10"/>
      <c r="OOY105" s="10"/>
      <c r="OOZ105" s="10"/>
      <c r="OPA105" s="10"/>
      <c r="OPB105" s="10"/>
      <c r="OPC105" s="10"/>
      <c r="OPD105" s="10"/>
      <c r="OPE105" s="10"/>
      <c r="OPF105" s="10"/>
      <c r="OPG105" s="10"/>
      <c r="OPH105" s="10"/>
      <c r="OPI105" s="10"/>
      <c r="OPJ105" s="10"/>
      <c r="OPK105" s="10"/>
      <c r="OPL105" s="10"/>
      <c r="OPM105" s="10"/>
      <c r="OPN105" s="10"/>
      <c r="OPO105" s="10"/>
      <c r="OPP105" s="10"/>
      <c r="OPQ105" s="10"/>
      <c r="OPR105" s="10"/>
      <c r="OPS105" s="10"/>
      <c r="OPT105" s="10"/>
      <c r="OPU105" s="10"/>
      <c r="OPV105" s="10"/>
      <c r="OPW105" s="10"/>
      <c r="OPX105" s="10"/>
      <c r="OPY105" s="10"/>
      <c r="OPZ105" s="10"/>
      <c r="OQA105" s="10"/>
      <c r="OQB105" s="10"/>
      <c r="OQC105" s="10"/>
      <c r="OQD105" s="10"/>
      <c r="OQE105" s="10"/>
      <c r="OQF105" s="10"/>
      <c r="OQG105" s="10"/>
      <c r="OQH105" s="10"/>
      <c r="OQI105" s="10"/>
      <c r="OQJ105" s="10"/>
      <c r="OQK105" s="10"/>
      <c r="OQL105" s="10"/>
      <c r="OQM105" s="10"/>
      <c r="OQN105" s="10"/>
      <c r="OQO105" s="10"/>
      <c r="OQP105" s="10"/>
      <c r="OQQ105" s="10"/>
      <c r="OQR105" s="10"/>
      <c r="OQS105" s="10"/>
      <c r="OQT105" s="10"/>
      <c r="OQU105" s="10"/>
      <c r="OQV105" s="10"/>
      <c r="OQW105" s="10"/>
      <c r="OQX105" s="10"/>
      <c r="OQY105" s="10"/>
      <c r="OQZ105" s="10"/>
      <c r="ORA105" s="10"/>
      <c r="ORB105" s="10"/>
      <c r="ORC105" s="10"/>
      <c r="ORD105" s="10"/>
      <c r="ORE105" s="10"/>
      <c r="ORF105" s="10"/>
      <c r="ORG105" s="10"/>
      <c r="ORH105" s="10"/>
      <c r="ORI105" s="10"/>
      <c r="ORJ105" s="10"/>
      <c r="ORK105" s="10"/>
      <c r="ORL105" s="10"/>
      <c r="ORM105" s="10"/>
      <c r="ORN105" s="10"/>
      <c r="ORO105" s="10"/>
      <c r="ORP105" s="10"/>
      <c r="ORQ105" s="10"/>
      <c r="ORR105" s="10"/>
      <c r="ORS105" s="10"/>
      <c r="ORT105" s="10"/>
      <c r="ORU105" s="10"/>
      <c r="ORV105" s="10"/>
      <c r="ORW105" s="10"/>
      <c r="ORX105" s="10"/>
      <c r="ORY105" s="10"/>
      <c r="ORZ105" s="10"/>
      <c r="OSA105" s="10"/>
      <c r="OSB105" s="10"/>
      <c r="OSC105" s="10"/>
      <c r="OSD105" s="10"/>
      <c r="OSE105" s="10"/>
      <c r="OSF105" s="10"/>
      <c r="OSG105" s="10"/>
      <c r="OSH105" s="10"/>
      <c r="OSI105" s="10"/>
      <c r="OSJ105" s="10"/>
      <c r="OSK105" s="10"/>
      <c r="OSL105" s="10"/>
      <c r="OSM105" s="10"/>
      <c r="OSN105" s="10"/>
      <c r="OSO105" s="10"/>
      <c r="OSP105" s="10"/>
      <c r="OSQ105" s="10"/>
      <c r="OSR105" s="10"/>
      <c r="OSS105" s="10"/>
      <c r="OST105" s="10"/>
      <c r="OSU105" s="10"/>
      <c r="OSV105" s="10"/>
      <c r="OSW105" s="10"/>
      <c r="OSX105" s="10"/>
      <c r="OSY105" s="10"/>
      <c r="OSZ105" s="10"/>
      <c r="OTA105" s="10"/>
      <c r="OTB105" s="10"/>
      <c r="OTC105" s="10"/>
      <c r="OTD105" s="10"/>
      <c r="OTE105" s="10"/>
      <c r="OTF105" s="10"/>
      <c r="OTG105" s="10"/>
      <c r="OTH105" s="10"/>
      <c r="OTI105" s="10"/>
      <c r="OTJ105" s="10"/>
      <c r="OTK105" s="10"/>
      <c r="OTL105" s="10"/>
      <c r="OTM105" s="10"/>
      <c r="OTN105" s="10"/>
      <c r="OTO105" s="10"/>
      <c r="OTP105" s="10"/>
      <c r="OTQ105" s="10"/>
      <c r="OTR105" s="10"/>
      <c r="OTS105" s="10"/>
      <c r="OTT105" s="10"/>
      <c r="OTU105" s="10"/>
      <c r="OTV105" s="10"/>
      <c r="OTW105" s="10"/>
      <c r="OTX105" s="10"/>
      <c r="OTY105" s="10"/>
      <c r="OTZ105" s="10"/>
      <c r="OUA105" s="10"/>
      <c r="OUB105" s="10"/>
      <c r="OUC105" s="10"/>
      <c r="OUD105" s="10"/>
      <c r="OUE105" s="10"/>
      <c r="OUF105" s="10"/>
      <c r="OUG105" s="10"/>
      <c r="OUH105" s="10"/>
      <c r="OUI105" s="10"/>
      <c r="OUJ105" s="10"/>
      <c r="OUK105" s="10"/>
      <c r="OUL105" s="10"/>
      <c r="OUM105" s="10"/>
      <c r="OUN105" s="10"/>
      <c r="OUO105" s="10"/>
      <c r="OUP105" s="10"/>
      <c r="OUQ105" s="10"/>
      <c r="OUR105" s="10"/>
      <c r="OUS105" s="10"/>
      <c r="OUT105" s="10"/>
      <c r="OUU105" s="10"/>
      <c r="OUV105" s="10"/>
      <c r="OUW105" s="10"/>
      <c r="OUX105" s="10"/>
      <c r="OUY105" s="10"/>
      <c r="OUZ105" s="10"/>
      <c r="OVA105" s="10"/>
      <c r="OVB105" s="10"/>
      <c r="OVC105" s="10"/>
      <c r="OVD105" s="10"/>
      <c r="OVE105" s="10"/>
      <c r="OVF105" s="10"/>
      <c r="OVG105" s="10"/>
      <c r="OVH105" s="10"/>
      <c r="OVI105" s="10"/>
      <c r="OVJ105" s="10"/>
      <c r="OVK105" s="10"/>
      <c r="OVL105" s="10"/>
      <c r="OVM105" s="10"/>
      <c r="OVN105" s="10"/>
      <c r="OVO105" s="10"/>
      <c r="OVP105" s="10"/>
      <c r="OVQ105" s="10"/>
      <c r="OVR105" s="10"/>
      <c r="OVS105" s="10"/>
      <c r="OVT105" s="10"/>
      <c r="OVU105" s="10"/>
      <c r="OVV105" s="10"/>
      <c r="OVW105" s="10"/>
      <c r="OVX105" s="10"/>
      <c r="OVY105" s="10"/>
      <c r="OVZ105" s="10"/>
      <c r="OWA105" s="10"/>
      <c r="OWB105" s="10"/>
      <c r="OWC105" s="10"/>
      <c r="OWD105" s="10"/>
      <c r="OWE105" s="10"/>
      <c r="OWF105" s="10"/>
      <c r="OWG105" s="10"/>
      <c r="OWH105" s="10"/>
      <c r="OWI105" s="10"/>
      <c r="OWJ105" s="10"/>
      <c r="OWK105" s="10"/>
      <c r="OWL105" s="10"/>
      <c r="OWM105" s="10"/>
      <c r="OWN105" s="10"/>
      <c r="OWO105" s="10"/>
      <c r="OWP105" s="10"/>
      <c r="OWQ105" s="10"/>
      <c r="OWR105" s="10"/>
      <c r="OWS105" s="10"/>
      <c r="OWT105" s="10"/>
      <c r="OWU105" s="10"/>
      <c r="OWV105" s="10"/>
      <c r="OWW105" s="10"/>
      <c r="OWX105" s="10"/>
      <c r="OWY105" s="10"/>
      <c r="OWZ105" s="10"/>
      <c r="OXA105" s="10"/>
      <c r="OXB105" s="10"/>
      <c r="OXC105" s="10"/>
      <c r="OXD105" s="10"/>
      <c r="OXE105" s="10"/>
      <c r="OXF105" s="10"/>
      <c r="OXG105" s="10"/>
      <c r="OXH105" s="10"/>
      <c r="OXI105" s="10"/>
      <c r="OXJ105" s="10"/>
      <c r="OXK105" s="10"/>
      <c r="OXL105" s="10"/>
      <c r="OXM105" s="10"/>
      <c r="OXN105" s="10"/>
      <c r="OXO105" s="10"/>
      <c r="OXP105" s="10"/>
      <c r="OXQ105" s="10"/>
      <c r="OXR105" s="10"/>
      <c r="OXS105" s="10"/>
      <c r="OXT105" s="10"/>
      <c r="OXU105" s="10"/>
      <c r="OXV105" s="10"/>
      <c r="OXW105" s="10"/>
      <c r="OXX105" s="10"/>
      <c r="OXY105" s="10"/>
      <c r="OXZ105" s="10"/>
      <c r="OYA105" s="10"/>
      <c r="OYB105" s="10"/>
      <c r="OYC105" s="10"/>
      <c r="OYD105" s="10"/>
      <c r="OYE105" s="10"/>
      <c r="OYF105" s="10"/>
      <c r="OYG105" s="10"/>
      <c r="OYH105" s="10"/>
      <c r="OYI105" s="10"/>
      <c r="OYJ105" s="10"/>
      <c r="OYK105" s="10"/>
      <c r="OYL105" s="10"/>
      <c r="OYM105" s="10"/>
      <c r="OYN105" s="10"/>
      <c r="OYO105" s="10"/>
      <c r="OYP105" s="10"/>
      <c r="OYQ105" s="10"/>
      <c r="OYR105" s="10"/>
      <c r="OYS105" s="10"/>
      <c r="OYT105" s="10"/>
      <c r="OYU105" s="10"/>
      <c r="OYV105" s="10"/>
      <c r="OYW105" s="10"/>
      <c r="OYX105" s="10"/>
      <c r="OYY105" s="10"/>
      <c r="OYZ105" s="10"/>
      <c r="OZA105" s="10"/>
      <c r="OZB105" s="10"/>
      <c r="OZC105" s="10"/>
      <c r="OZD105" s="10"/>
      <c r="OZE105" s="10"/>
      <c r="OZF105" s="10"/>
      <c r="OZG105" s="10"/>
      <c r="OZH105" s="10"/>
      <c r="OZI105" s="10"/>
      <c r="OZJ105" s="10"/>
      <c r="OZK105" s="10"/>
      <c r="OZL105" s="10"/>
      <c r="OZM105" s="10"/>
      <c r="OZN105" s="10"/>
      <c r="OZO105" s="10"/>
      <c r="OZP105" s="10"/>
      <c r="OZQ105" s="10"/>
      <c r="OZR105" s="10"/>
      <c r="OZS105" s="10"/>
      <c r="OZT105" s="10"/>
      <c r="OZU105" s="10"/>
      <c r="OZV105" s="10"/>
      <c r="OZW105" s="10"/>
      <c r="OZX105" s="10"/>
      <c r="OZY105" s="10"/>
      <c r="OZZ105" s="10"/>
      <c r="PAA105" s="10"/>
      <c r="PAB105" s="10"/>
      <c r="PAC105" s="10"/>
      <c r="PAD105" s="10"/>
      <c r="PAE105" s="10"/>
      <c r="PAF105" s="10"/>
      <c r="PAG105" s="10"/>
      <c r="PAH105" s="10"/>
      <c r="PAI105" s="10"/>
      <c r="PAJ105" s="10"/>
      <c r="PAK105" s="10"/>
      <c r="PAL105" s="10"/>
      <c r="PAM105" s="10"/>
      <c r="PAN105" s="10"/>
      <c r="PAO105" s="10"/>
      <c r="PAP105" s="10"/>
      <c r="PAQ105" s="10"/>
      <c r="PAR105" s="10"/>
      <c r="PAS105" s="10"/>
      <c r="PAT105" s="10"/>
      <c r="PAU105" s="10"/>
      <c r="PAV105" s="10"/>
      <c r="PAW105" s="10"/>
      <c r="PAX105" s="10"/>
      <c r="PAY105" s="10"/>
      <c r="PAZ105" s="10"/>
      <c r="PBA105" s="10"/>
      <c r="PBB105" s="10"/>
      <c r="PBC105" s="10"/>
      <c r="PBD105" s="10"/>
      <c r="PBE105" s="10"/>
      <c r="PBF105" s="10"/>
      <c r="PBG105" s="10"/>
      <c r="PBH105" s="10"/>
      <c r="PBI105" s="10"/>
      <c r="PBJ105" s="10"/>
      <c r="PBK105" s="10"/>
      <c r="PBL105" s="10"/>
      <c r="PBM105" s="10"/>
      <c r="PBN105" s="10"/>
      <c r="PBO105" s="10"/>
      <c r="PBP105" s="10"/>
      <c r="PBQ105" s="10"/>
      <c r="PBR105" s="10"/>
      <c r="PBS105" s="10"/>
      <c r="PBT105" s="10"/>
      <c r="PBU105" s="10"/>
      <c r="PBV105" s="10"/>
      <c r="PBW105" s="10"/>
      <c r="PBX105" s="10"/>
      <c r="PBY105" s="10"/>
      <c r="PBZ105" s="10"/>
      <c r="PCA105" s="10"/>
      <c r="PCB105" s="10"/>
      <c r="PCC105" s="10"/>
      <c r="PCD105" s="10"/>
      <c r="PCE105" s="10"/>
      <c r="PCF105" s="10"/>
      <c r="PCG105" s="10"/>
      <c r="PCH105" s="10"/>
      <c r="PCI105" s="10"/>
      <c r="PCJ105" s="10"/>
      <c r="PCK105" s="10"/>
      <c r="PCL105" s="10"/>
      <c r="PCM105" s="10"/>
      <c r="PCN105" s="10"/>
      <c r="PCO105" s="10"/>
      <c r="PCP105" s="10"/>
      <c r="PCQ105" s="10"/>
      <c r="PCR105" s="10"/>
      <c r="PCS105" s="10"/>
      <c r="PCT105" s="10"/>
      <c r="PCU105" s="10"/>
      <c r="PCV105" s="10"/>
      <c r="PCW105" s="10"/>
      <c r="PCX105" s="10"/>
      <c r="PCY105" s="10"/>
      <c r="PCZ105" s="10"/>
      <c r="PDA105" s="10"/>
      <c r="PDB105" s="10"/>
      <c r="PDC105" s="10"/>
      <c r="PDD105" s="10"/>
      <c r="PDE105" s="10"/>
      <c r="PDF105" s="10"/>
      <c r="PDG105" s="10"/>
      <c r="PDH105" s="10"/>
      <c r="PDI105" s="10"/>
      <c r="PDJ105" s="10"/>
      <c r="PDK105" s="10"/>
      <c r="PDL105" s="10"/>
      <c r="PDM105" s="10"/>
      <c r="PDN105" s="10"/>
      <c r="PDO105" s="10"/>
      <c r="PDP105" s="10"/>
      <c r="PDQ105" s="10"/>
      <c r="PDR105" s="10"/>
      <c r="PDS105" s="10"/>
      <c r="PDT105" s="10"/>
      <c r="PDU105" s="10"/>
      <c r="PDV105" s="10"/>
      <c r="PDW105" s="10"/>
      <c r="PDX105" s="10"/>
      <c r="PDY105" s="10"/>
      <c r="PDZ105" s="10"/>
      <c r="PEA105" s="10"/>
      <c r="PEB105" s="10"/>
      <c r="PEC105" s="10"/>
      <c r="PED105" s="10"/>
      <c r="PEE105" s="10"/>
      <c r="PEF105" s="10"/>
      <c r="PEG105" s="10"/>
      <c r="PEH105" s="10"/>
      <c r="PEI105" s="10"/>
      <c r="PEJ105" s="10"/>
      <c r="PEK105" s="10"/>
      <c r="PEL105" s="10"/>
      <c r="PEM105" s="10"/>
      <c r="PEN105" s="10"/>
      <c r="PEO105" s="10"/>
      <c r="PEP105" s="10"/>
      <c r="PEQ105" s="10"/>
      <c r="PER105" s="10"/>
      <c r="PES105" s="10"/>
      <c r="PET105" s="10"/>
      <c r="PEU105" s="10"/>
      <c r="PEV105" s="10"/>
      <c r="PEW105" s="10"/>
      <c r="PEX105" s="10"/>
      <c r="PEY105" s="10"/>
      <c r="PEZ105" s="10"/>
      <c r="PFA105" s="10"/>
      <c r="PFB105" s="10"/>
      <c r="PFC105" s="10"/>
      <c r="PFD105" s="10"/>
      <c r="PFE105" s="10"/>
      <c r="PFF105" s="10"/>
      <c r="PFG105" s="10"/>
      <c r="PFH105" s="10"/>
      <c r="PFI105" s="10"/>
      <c r="PFJ105" s="10"/>
      <c r="PFK105" s="10"/>
      <c r="PFL105" s="10"/>
      <c r="PFM105" s="10"/>
      <c r="PFN105" s="10"/>
      <c r="PFO105" s="10"/>
      <c r="PFP105" s="10"/>
      <c r="PFQ105" s="10"/>
      <c r="PFR105" s="10"/>
      <c r="PFS105" s="10"/>
      <c r="PFT105" s="10"/>
      <c r="PFU105" s="10"/>
      <c r="PFV105" s="10"/>
      <c r="PFW105" s="10"/>
      <c r="PFX105" s="10"/>
      <c r="PFY105" s="10"/>
      <c r="PFZ105" s="10"/>
      <c r="PGA105" s="10"/>
      <c r="PGB105" s="10"/>
      <c r="PGC105" s="10"/>
      <c r="PGD105" s="10"/>
      <c r="PGE105" s="10"/>
      <c r="PGF105" s="10"/>
      <c r="PGG105" s="10"/>
      <c r="PGH105" s="10"/>
      <c r="PGI105" s="10"/>
      <c r="PGJ105" s="10"/>
      <c r="PGK105" s="10"/>
      <c r="PGL105" s="10"/>
      <c r="PGM105" s="10"/>
      <c r="PGN105" s="10"/>
      <c r="PGO105" s="10"/>
      <c r="PGP105" s="10"/>
      <c r="PGQ105" s="10"/>
      <c r="PGR105" s="10"/>
      <c r="PGS105" s="10"/>
      <c r="PGT105" s="10"/>
      <c r="PGU105" s="10"/>
      <c r="PGV105" s="10"/>
      <c r="PGW105" s="10"/>
      <c r="PGX105" s="10"/>
      <c r="PGY105" s="10"/>
      <c r="PGZ105" s="10"/>
      <c r="PHA105" s="10"/>
      <c r="PHB105" s="10"/>
      <c r="PHC105" s="10"/>
      <c r="PHD105" s="10"/>
      <c r="PHE105" s="10"/>
      <c r="PHF105" s="10"/>
      <c r="PHG105" s="10"/>
      <c r="PHH105" s="10"/>
      <c r="PHI105" s="10"/>
      <c r="PHJ105" s="10"/>
      <c r="PHK105" s="10"/>
      <c r="PHL105" s="10"/>
      <c r="PHM105" s="10"/>
      <c r="PHN105" s="10"/>
      <c r="PHO105" s="10"/>
      <c r="PHP105" s="10"/>
      <c r="PHQ105" s="10"/>
      <c r="PHR105" s="10"/>
      <c r="PHS105" s="10"/>
      <c r="PHT105" s="10"/>
      <c r="PHU105" s="10"/>
      <c r="PHV105" s="10"/>
      <c r="PHW105" s="10"/>
      <c r="PHX105" s="10"/>
      <c r="PHY105" s="10"/>
      <c r="PHZ105" s="10"/>
      <c r="PIA105" s="10"/>
      <c r="PIB105" s="10"/>
      <c r="PIC105" s="10"/>
      <c r="PID105" s="10"/>
      <c r="PIE105" s="10"/>
      <c r="PIF105" s="10"/>
      <c r="PIG105" s="10"/>
      <c r="PIH105" s="10"/>
      <c r="PII105" s="10"/>
      <c r="PIJ105" s="10"/>
      <c r="PIK105" s="10"/>
      <c r="PIL105" s="10"/>
      <c r="PIM105" s="10"/>
      <c r="PIN105" s="10"/>
      <c r="PIO105" s="10"/>
      <c r="PIP105" s="10"/>
      <c r="PIQ105" s="10"/>
      <c r="PIR105" s="10"/>
      <c r="PIS105" s="10"/>
      <c r="PIT105" s="10"/>
      <c r="PIU105" s="10"/>
      <c r="PIV105" s="10"/>
      <c r="PIW105" s="10"/>
      <c r="PIX105" s="10"/>
      <c r="PIY105" s="10"/>
      <c r="PIZ105" s="10"/>
      <c r="PJA105" s="10"/>
      <c r="PJB105" s="10"/>
      <c r="PJC105" s="10"/>
      <c r="PJD105" s="10"/>
      <c r="PJE105" s="10"/>
      <c r="PJF105" s="10"/>
      <c r="PJG105" s="10"/>
      <c r="PJH105" s="10"/>
      <c r="PJI105" s="10"/>
      <c r="PJJ105" s="10"/>
      <c r="PJK105" s="10"/>
      <c r="PJL105" s="10"/>
      <c r="PJM105" s="10"/>
      <c r="PJN105" s="10"/>
      <c r="PJO105" s="10"/>
      <c r="PJP105" s="10"/>
      <c r="PJQ105" s="10"/>
      <c r="PJR105" s="10"/>
      <c r="PJS105" s="10"/>
      <c r="PJT105" s="10"/>
      <c r="PJU105" s="10"/>
      <c r="PJV105" s="10"/>
      <c r="PJW105" s="10"/>
      <c r="PJX105" s="10"/>
      <c r="PJY105" s="10"/>
      <c r="PJZ105" s="10"/>
      <c r="PKA105" s="10"/>
      <c r="PKB105" s="10"/>
      <c r="PKC105" s="10"/>
      <c r="PKD105" s="10"/>
      <c r="PKE105" s="10"/>
      <c r="PKF105" s="10"/>
      <c r="PKG105" s="10"/>
      <c r="PKH105" s="10"/>
      <c r="PKI105" s="10"/>
      <c r="PKJ105" s="10"/>
      <c r="PKK105" s="10"/>
      <c r="PKL105" s="10"/>
      <c r="PKM105" s="10"/>
      <c r="PKN105" s="10"/>
      <c r="PKO105" s="10"/>
      <c r="PKP105" s="10"/>
      <c r="PKQ105" s="10"/>
      <c r="PKR105" s="10"/>
      <c r="PKS105" s="10"/>
      <c r="PKT105" s="10"/>
      <c r="PKU105" s="10"/>
      <c r="PKV105" s="10"/>
      <c r="PKW105" s="10"/>
      <c r="PKX105" s="10"/>
      <c r="PKY105" s="10"/>
      <c r="PKZ105" s="10"/>
      <c r="PLA105" s="10"/>
      <c r="PLB105" s="10"/>
      <c r="PLC105" s="10"/>
      <c r="PLD105" s="10"/>
      <c r="PLE105" s="10"/>
      <c r="PLF105" s="10"/>
      <c r="PLG105" s="10"/>
      <c r="PLH105" s="10"/>
      <c r="PLI105" s="10"/>
      <c r="PLJ105" s="10"/>
      <c r="PLK105" s="10"/>
      <c r="PLL105" s="10"/>
      <c r="PLM105" s="10"/>
      <c r="PLN105" s="10"/>
      <c r="PLO105" s="10"/>
      <c r="PLP105" s="10"/>
      <c r="PLQ105" s="10"/>
      <c r="PLR105" s="10"/>
      <c r="PLS105" s="10"/>
      <c r="PLT105" s="10"/>
      <c r="PLU105" s="10"/>
      <c r="PLV105" s="10"/>
      <c r="PLW105" s="10"/>
      <c r="PLX105" s="10"/>
      <c r="PLY105" s="10"/>
      <c r="PLZ105" s="10"/>
      <c r="PMA105" s="10"/>
      <c r="PMB105" s="10"/>
      <c r="PMC105" s="10"/>
      <c r="PMD105" s="10"/>
      <c r="PME105" s="10"/>
      <c r="PMF105" s="10"/>
      <c r="PMG105" s="10"/>
      <c r="PMH105" s="10"/>
      <c r="PMI105" s="10"/>
      <c r="PMJ105" s="10"/>
      <c r="PMK105" s="10"/>
      <c r="PML105" s="10"/>
      <c r="PMM105" s="10"/>
      <c r="PMN105" s="10"/>
      <c r="PMO105" s="10"/>
      <c r="PMP105" s="10"/>
      <c r="PMQ105" s="10"/>
      <c r="PMR105" s="10"/>
      <c r="PMS105" s="10"/>
      <c r="PMT105" s="10"/>
      <c r="PMU105" s="10"/>
      <c r="PMV105" s="10"/>
      <c r="PMW105" s="10"/>
      <c r="PMX105" s="10"/>
      <c r="PMY105" s="10"/>
      <c r="PMZ105" s="10"/>
      <c r="PNA105" s="10"/>
      <c r="PNB105" s="10"/>
      <c r="PNC105" s="10"/>
      <c r="PND105" s="10"/>
      <c r="PNE105" s="10"/>
      <c r="PNF105" s="10"/>
      <c r="PNG105" s="10"/>
      <c r="PNH105" s="10"/>
      <c r="PNI105" s="10"/>
      <c r="PNJ105" s="10"/>
      <c r="PNK105" s="10"/>
      <c r="PNL105" s="10"/>
      <c r="PNM105" s="10"/>
      <c r="PNN105" s="10"/>
      <c r="PNO105" s="10"/>
      <c r="PNP105" s="10"/>
      <c r="PNQ105" s="10"/>
      <c r="PNR105" s="10"/>
      <c r="PNS105" s="10"/>
      <c r="PNT105" s="10"/>
      <c r="PNU105" s="10"/>
      <c r="PNV105" s="10"/>
      <c r="PNW105" s="10"/>
      <c r="PNX105" s="10"/>
      <c r="PNY105" s="10"/>
      <c r="PNZ105" s="10"/>
      <c r="POA105" s="10"/>
      <c r="POB105" s="10"/>
      <c r="POC105" s="10"/>
      <c r="POD105" s="10"/>
      <c r="POE105" s="10"/>
      <c r="POF105" s="10"/>
      <c r="POG105" s="10"/>
      <c r="POH105" s="10"/>
      <c r="POI105" s="10"/>
      <c r="POJ105" s="10"/>
      <c r="POK105" s="10"/>
      <c r="POL105" s="10"/>
      <c r="POM105" s="10"/>
      <c r="PON105" s="10"/>
      <c r="POO105" s="10"/>
      <c r="POP105" s="10"/>
      <c r="POQ105" s="10"/>
      <c r="POR105" s="10"/>
      <c r="POS105" s="10"/>
      <c r="POT105" s="10"/>
      <c r="POU105" s="10"/>
      <c r="POV105" s="10"/>
      <c r="POW105" s="10"/>
      <c r="POX105" s="10"/>
      <c r="POY105" s="10"/>
      <c r="POZ105" s="10"/>
      <c r="PPA105" s="10"/>
      <c r="PPB105" s="10"/>
      <c r="PPC105" s="10"/>
      <c r="PPD105" s="10"/>
      <c r="PPE105" s="10"/>
      <c r="PPF105" s="10"/>
      <c r="PPG105" s="10"/>
      <c r="PPH105" s="10"/>
      <c r="PPI105" s="10"/>
      <c r="PPJ105" s="10"/>
      <c r="PPK105" s="10"/>
      <c r="PPL105" s="10"/>
      <c r="PPM105" s="10"/>
      <c r="PPN105" s="10"/>
      <c r="PPO105" s="10"/>
      <c r="PPP105" s="10"/>
      <c r="PPQ105" s="10"/>
      <c r="PPR105" s="10"/>
      <c r="PPS105" s="10"/>
      <c r="PPT105" s="10"/>
      <c r="PPU105" s="10"/>
      <c r="PPV105" s="10"/>
      <c r="PPW105" s="10"/>
      <c r="PPX105" s="10"/>
      <c r="PPY105" s="10"/>
      <c r="PPZ105" s="10"/>
      <c r="PQA105" s="10"/>
      <c r="PQB105" s="10"/>
      <c r="PQC105" s="10"/>
      <c r="PQD105" s="10"/>
      <c r="PQE105" s="10"/>
      <c r="PQF105" s="10"/>
      <c r="PQG105" s="10"/>
      <c r="PQH105" s="10"/>
      <c r="PQI105" s="10"/>
      <c r="PQJ105" s="10"/>
      <c r="PQK105" s="10"/>
      <c r="PQL105" s="10"/>
      <c r="PQM105" s="10"/>
      <c r="PQN105" s="10"/>
      <c r="PQO105" s="10"/>
      <c r="PQP105" s="10"/>
      <c r="PQQ105" s="10"/>
      <c r="PQR105" s="10"/>
      <c r="PQS105" s="10"/>
      <c r="PQT105" s="10"/>
      <c r="PQU105" s="10"/>
      <c r="PQV105" s="10"/>
      <c r="PQW105" s="10"/>
      <c r="PQX105" s="10"/>
      <c r="PQY105" s="10"/>
      <c r="PQZ105" s="10"/>
      <c r="PRA105" s="10"/>
      <c r="PRB105" s="10"/>
      <c r="PRC105" s="10"/>
      <c r="PRD105" s="10"/>
      <c r="PRE105" s="10"/>
      <c r="PRF105" s="10"/>
      <c r="PRG105" s="10"/>
      <c r="PRH105" s="10"/>
      <c r="PRI105" s="10"/>
      <c r="PRJ105" s="10"/>
      <c r="PRK105" s="10"/>
      <c r="PRL105" s="10"/>
      <c r="PRM105" s="10"/>
      <c r="PRN105" s="10"/>
      <c r="PRO105" s="10"/>
      <c r="PRP105" s="10"/>
      <c r="PRQ105" s="10"/>
      <c r="PRR105" s="10"/>
      <c r="PRS105" s="10"/>
      <c r="PRT105" s="10"/>
      <c r="PRU105" s="10"/>
      <c r="PRV105" s="10"/>
      <c r="PRW105" s="10"/>
      <c r="PRX105" s="10"/>
      <c r="PRY105" s="10"/>
      <c r="PRZ105" s="10"/>
      <c r="PSA105" s="10"/>
      <c r="PSB105" s="10"/>
      <c r="PSC105" s="10"/>
      <c r="PSD105" s="10"/>
      <c r="PSE105" s="10"/>
      <c r="PSF105" s="10"/>
      <c r="PSG105" s="10"/>
      <c r="PSH105" s="10"/>
      <c r="PSI105" s="10"/>
      <c r="PSJ105" s="10"/>
      <c r="PSK105" s="10"/>
      <c r="PSL105" s="10"/>
      <c r="PSM105" s="10"/>
      <c r="PSN105" s="10"/>
      <c r="PSO105" s="10"/>
      <c r="PSP105" s="10"/>
      <c r="PSQ105" s="10"/>
      <c r="PSR105" s="10"/>
      <c r="PSS105" s="10"/>
      <c r="PST105" s="10"/>
      <c r="PSU105" s="10"/>
      <c r="PSV105" s="10"/>
      <c r="PSW105" s="10"/>
      <c r="PSX105" s="10"/>
      <c r="PSY105" s="10"/>
      <c r="PSZ105" s="10"/>
      <c r="PTA105" s="10"/>
      <c r="PTB105" s="10"/>
      <c r="PTC105" s="10"/>
      <c r="PTD105" s="10"/>
      <c r="PTE105" s="10"/>
      <c r="PTF105" s="10"/>
      <c r="PTG105" s="10"/>
      <c r="PTH105" s="10"/>
      <c r="PTI105" s="10"/>
      <c r="PTJ105" s="10"/>
      <c r="PTK105" s="10"/>
      <c r="PTL105" s="10"/>
      <c r="PTM105" s="10"/>
      <c r="PTN105" s="10"/>
      <c r="PTO105" s="10"/>
      <c r="PTP105" s="10"/>
      <c r="PTQ105" s="10"/>
      <c r="PTR105" s="10"/>
      <c r="PTS105" s="10"/>
      <c r="PTT105" s="10"/>
      <c r="PTU105" s="10"/>
      <c r="PTV105" s="10"/>
      <c r="PTW105" s="10"/>
      <c r="PTX105" s="10"/>
      <c r="PTY105" s="10"/>
      <c r="PTZ105" s="10"/>
      <c r="PUA105" s="10"/>
      <c r="PUB105" s="10"/>
      <c r="PUC105" s="10"/>
      <c r="PUD105" s="10"/>
      <c r="PUE105" s="10"/>
      <c r="PUF105" s="10"/>
      <c r="PUG105" s="10"/>
      <c r="PUH105" s="10"/>
      <c r="PUI105" s="10"/>
      <c r="PUJ105" s="10"/>
      <c r="PUK105" s="10"/>
      <c r="PUL105" s="10"/>
      <c r="PUM105" s="10"/>
      <c r="PUN105" s="10"/>
      <c r="PUO105" s="10"/>
      <c r="PUP105" s="10"/>
      <c r="PUQ105" s="10"/>
      <c r="PUR105" s="10"/>
      <c r="PUS105" s="10"/>
      <c r="PUT105" s="10"/>
      <c r="PUU105" s="10"/>
      <c r="PUV105" s="10"/>
      <c r="PUW105" s="10"/>
      <c r="PUX105" s="10"/>
      <c r="PUY105" s="10"/>
      <c r="PUZ105" s="10"/>
      <c r="PVA105" s="10"/>
      <c r="PVB105" s="10"/>
      <c r="PVC105" s="10"/>
      <c r="PVD105" s="10"/>
      <c r="PVE105" s="10"/>
      <c r="PVF105" s="10"/>
      <c r="PVG105" s="10"/>
      <c r="PVH105" s="10"/>
      <c r="PVI105" s="10"/>
      <c r="PVJ105" s="10"/>
      <c r="PVK105" s="10"/>
      <c r="PVL105" s="10"/>
      <c r="PVM105" s="10"/>
      <c r="PVN105" s="10"/>
      <c r="PVO105" s="10"/>
      <c r="PVP105" s="10"/>
      <c r="PVQ105" s="10"/>
      <c r="PVR105" s="10"/>
      <c r="PVS105" s="10"/>
      <c r="PVT105" s="10"/>
      <c r="PVU105" s="10"/>
      <c r="PVV105" s="10"/>
      <c r="PVW105" s="10"/>
      <c r="PVX105" s="10"/>
      <c r="PVY105" s="10"/>
      <c r="PVZ105" s="10"/>
      <c r="PWA105" s="10"/>
      <c r="PWB105" s="10"/>
      <c r="PWC105" s="10"/>
      <c r="PWD105" s="10"/>
      <c r="PWE105" s="10"/>
      <c r="PWF105" s="10"/>
      <c r="PWG105" s="10"/>
      <c r="PWH105" s="10"/>
      <c r="PWI105" s="10"/>
      <c r="PWJ105" s="10"/>
      <c r="PWK105" s="10"/>
      <c r="PWL105" s="10"/>
      <c r="PWM105" s="10"/>
      <c r="PWN105" s="10"/>
      <c r="PWO105" s="10"/>
      <c r="PWP105" s="10"/>
      <c r="PWQ105" s="10"/>
      <c r="PWR105" s="10"/>
      <c r="PWS105" s="10"/>
      <c r="PWT105" s="10"/>
      <c r="PWU105" s="10"/>
      <c r="PWV105" s="10"/>
      <c r="PWW105" s="10"/>
      <c r="PWX105" s="10"/>
      <c r="PWY105" s="10"/>
      <c r="PWZ105" s="10"/>
      <c r="PXA105" s="10"/>
      <c r="PXB105" s="10"/>
      <c r="PXC105" s="10"/>
      <c r="PXD105" s="10"/>
      <c r="PXE105" s="10"/>
      <c r="PXF105" s="10"/>
      <c r="PXG105" s="10"/>
      <c r="PXH105" s="10"/>
      <c r="PXI105" s="10"/>
      <c r="PXJ105" s="10"/>
      <c r="PXK105" s="10"/>
      <c r="PXL105" s="10"/>
      <c r="PXM105" s="10"/>
      <c r="PXN105" s="10"/>
      <c r="PXO105" s="10"/>
      <c r="PXP105" s="10"/>
      <c r="PXQ105" s="10"/>
      <c r="PXR105" s="10"/>
      <c r="PXS105" s="10"/>
      <c r="PXT105" s="10"/>
      <c r="PXU105" s="10"/>
      <c r="PXV105" s="10"/>
      <c r="PXW105" s="10"/>
      <c r="PXX105" s="10"/>
      <c r="PXY105" s="10"/>
      <c r="PXZ105" s="10"/>
      <c r="PYA105" s="10"/>
      <c r="PYB105" s="10"/>
      <c r="PYC105" s="10"/>
      <c r="PYD105" s="10"/>
      <c r="PYE105" s="10"/>
      <c r="PYF105" s="10"/>
      <c r="PYG105" s="10"/>
      <c r="PYH105" s="10"/>
      <c r="PYI105" s="10"/>
      <c r="PYJ105" s="10"/>
      <c r="PYK105" s="10"/>
      <c r="PYL105" s="10"/>
      <c r="PYM105" s="10"/>
      <c r="PYN105" s="10"/>
      <c r="PYO105" s="10"/>
      <c r="PYP105" s="10"/>
      <c r="PYQ105" s="10"/>
      <c r="PYR105" s="10"/>
      <c r="PYS105" s="10"/>
      <c r="PYT105" s="10"/>
      <c r="PYU105" s="10"/>
      <c r="PYV105" s="10"/>
      <c r="PYW105" s="10"/>
      <c r="PYX105" s="10"/>
      <c r="PYY105" s="10"/>
      <c r="PYZ105" s="10"/>
      <c r="PZA105" s="10"/>
      <c r="PZB105" s="10"/>
      <c r="PZC105" s="10"/>
      <c r="PZD105" s="10"/>
      <c r="PZE105" s="10"/>
      <c r="PZF105" s="10"/>
      <c r="PZG105" s="10"/>
      <c r="PZH105" s="10"/>
      <c r="PZI105" s="10"/>
      <c r="PZJ105" s="10"/>
      <c r="PZK105" s="10"/>
      <c r="PZL105" s="10"/>
      <c r="PZM105" s="10"/>
      <c r="PZN105" s="10"/>
      <c r="PZO105" s="10"/>
      <c r="PZP105" s="10"/>
      <c r="PZQ105" s="10"/>
      <c r="PZR105" s="10"/>
      <c r="PZS105" s="10"/>
      <c r="PZT105" s="10"/>
      <c r="PZU105" s="10"/>
      <c r="PZV105" s="10"/>
      <c r="PZW105" s="10"/>
      <c r="PZX105" s="10"/>
      <c r="PZY105" s="10"/>
      <c r="PZZ105" s="10"/>
      <c r="QAA105" s="10"/>
      <c r="QAB105" s="10"/>
      <c r="QAC105" s="10"/>
      <c r="QAD105" s="10"/>
      <c r="QAE105" s="10"/>
      <c r="QAF105" s="10"/>
      <c r="QAG105" s="10"/>
      <c r="QAH105" s="10"/>
      <c r="QAI105" s="10"/>
      <c r="QAJ105" s="10"/>
      <c r="QAK105" s="10"/>
      <c r="QAL105" s="10"/>
      <c r="QAM105" s="10"/>
      <c r="QAN105" s="10"/>
      <c r="QAO105" s="10"/>
      <c r="QAP105" s="10"/>
      <c r="QAQ105" s="10"/>
      <c r="QAR105" s="10"/>
      <c r="QAS105" s="10"/>
      <c r="QAT105" s="10"/>
      <c r="QAU105" s="10"/>
      <c r="QAV105" s="10"/>
      <c r="QAW105" s="10"/>
      <c r="QAX105" s="10"/>
      <c r="QAY105" s="10"/>
      <c r="QAZ105" s="10"/>
      <c r="QBA105" s="10"/>
      <c r="QBB105" s="10"/>
      <c r="QBC105" s="10"/>
      <c r="QBD105" s="10"/>
      <c r="QBE105" s="10"/>
      <c r="QBF105" s="10"/>
      <c r="QBG105" s="10"/>
      <c r="QBH105" s="10"/>
      <c r="QBI105" s="10"/>
      <c r="QBJ105" s="10"/>
      <c r="QBK105" s="10"/>
      <c r="QBL105" s="10"/>
      <c r="QBM105" s="10"/>
      <c r="QBN105" s="10"/>
      <c r="QBO105" s="10"/>
      <c r="QBP105" s="10"/>
      <c r="QBQ105" s="10"/>
      <c r="QBR105" s="10"/>
      <c r="QBS105" s="10"/>
      <c r="QBT105" s="10"/>
      <c r="QBU105" s="10"/>
      <c r="QBV105" s="10"/>
      <c r="QBW105" s="10"/>
      <c r="QBX105" s="10"/>
      <c r="QBY105" s="10"/>
      <c r="QBZ105" s="10"/>
      <c r="QCA105" s="10"/>
      <c r="QCB105" s="10"/>
      <c r="QCC105" s="10"/>
      <c r="QCD105" s="10"/>
      <c r="QCE105" s="10"/>
      <c r="QCF105" s="10"/>
      <c r="QCG105" s="10"/>
      <c r="QCH105" s="10"/>
      <c r="QCI105" s="10"/>
      <c r="QCJ105" s="10"/>
      <c r="QCK105" s="10"/>
      <c r="QCL105" s="10"/>
      <c r="QCM105" s="10"/>
      <c r="QCN105" s="10"/>
      <c r="QCO105" s="10"/>
      <c r="QCP105" s="10"/>
      <c r="QCQ105" s="10"/>
      <c r="QCR105" s="10"/>
      <c r="QCS105" s="10"/>
      <c r="QCT105" s="10"/>
      <c r="QCU105" s="10"/>
      <c r="QCV105" s="10"/>
      <c r="QCW105" s="10"/>
      <c r="QCX105" s="10"/>
      <c r="QCY105" s="10"/>
      <c r="QCZ105" s="10"/>
      <c r="QDA105" s="10"/>
      <c r="QDB105" s="10"/>
      <c r="QDC105" s="10"/>
      <c r="QDD105" s="10"/>
      <c r="QDE105" s="10"/>
      <c r="QDF105" s="10"/>
      <c r="QDG105" s="10"/>
      <c r="QDH105" s="10"/>
      <c r="QDI105" s="10"/>
      <c r="QDJ105" s="10"/>
      <c r="QDK105" s="10"/>
      <c r="QDL105" s="10"/>
      <c r="QDM105" s="10"/>
      <c r="QDN105" s="10"/>
      <c r="QDO105" s="10"/>
      <c r="QDP105" s="10"/>
      <c r="QDQ105" s="10"/>
      <c r="QDR105" s="10"/>
      <c r="QDS105" s="10"/>
      <c r="QDT105" s="10"/>
      <c r="QDU105" s="10"/>
      <c r="QDV105" s="10"/>
      <c r="QDW105" s="10"/>
      <c r="QDX105" s="10"/>
      <c r="QDY105" s="10"/>
      <c r="QDZ105" s="10"/>
      <c r="QEA105" s="10"/>
      <c r="QEB105" s="10"/>
      <c r="QEC105" s="10"/>
      <c r="QED105" s="10"/>
      <c r="QEE105" s="10"/>
      <c r="QEF105" s="10"/>
      <c r="QEG105" s="10"/>
      <c r="QEH105" s="10"/>
      <c r="QEI105" s="10"/>
      <c r="QEJ105" s="10"/>
      <c r="QEK105" s="10"/>
      <c r="QEL105" s="10"/>
      <c r="QEM105" s="10"/>
      <c r="QEN105" s="10"/>
      <c r="QEO105" s="10"/>
      <c r="QEP105" s="10"/>
      <c r="QEQ105" s="10"/>
      <c r="QER105" s="10"/>
      <c r="QES105" s="10"/>
      <c r="QET105" s="10"/>
      <c r="QEU105" s="10"/>
      <c r="QEV105" s="10"/>
      <c r="QEW105" s="10"/>
      <c r="QEX105" s="10"/>
      <c r="QEY105" s="10"/>
      <c r="QEZ105" s="10"/>
      <c r="QFA105" s="10"/>
      <c r="QFB105" s="10"/>
      <c r="QFC105" s="10"/>
      <c r="QFD105" s="10"/>
      <c r="QFE105" s="10"/>
      <c r="QFF105" s="10"/>
      <c r="QFG105" s="10"/>
      <c r="QFH105" s="10"/>
      <c r="QFI105" s="10"/>
      <c r="QFJ105" s="10"/>
      <c r="QFK105" s="10"/>
      <c r="QFL105" s="10"/>
      <c r="QFM105" s="10"/>
      <c r="QFN105" s="10"/>
      <c r="QFO105" s="10"/>
      <c r="QFP105" s="10"/>
      <c r="QFQ105" s="10"/>
      <c r="QFR105" s="10"/>
      <c r="QFS105" s="10"/>
      <c r="QFT105" s="10"/>
      <c r="QFU105" s="10"/>
      <c r="QFV105" s="10"/>
      <c r="QFW105" s="10"/>
      <c r="QFX105" s="10"/>
      <c r="QFY105" s="10"/>
      <c r="QFZ105" s="10"/>
      <c r="QGA105" s="10"/>
      <c r="QGB105" s="10"/>
      <c r="QGC105" s="10"/>
      <c r="QGD105" s="10"/>
      <c r="QGE105" s="10"/>
      <c r="QGF105" s="10"/>
      <c r="QGG105" s="10"/>
      <c r="QGH105" s="10"/>
      <c r="QGI105" s="10"/>
      <c r="QGJ105" s="10"/>
      <c r="QGK105" s="10"/>
      <c r="QGL105" s="10"/>
      <c r="QGM105" s="10"/>
      <c r="QGN105" s="10"/>
      <c r="QGO105" s="10"/>
      <c r="QGP105" s="10"/>
      <c r="QGQ105" s="10"/>
      <c r="QGR105" s="10"/>
      <c r="QGS105" s="10"/>
      <c r="QGT105" s="10"/>
      <c r="QGU105" s="10"/>
      <c r="QGV105" s="10"/>
      <c r="QGW105" s="10"/>
      <c r="QGX105" s="10"/>
      <c r="QGY105" s="10"/>
      <c r="QGZ105" s="10"/>
      <c r="QHA105" s="10"/>
      <c r="QHB105" s="10"/>
      <c r="QHC105" s="10"/>
      <c r="QHD105" s="10"/>
      <c r="QHE105" s="10"/>
      <c r="QHF105" s="10"/>
      <c r="QHG105" s="10"/>
      <c r="QHH105" s="10"/>
      <c r="QHI105" s="10"/>
      <c r="QHJ105" s="10"/>
      <c r="QHK105" s="10"/>
      <c r="QHL105" s="10"/>
      <c r="QHM105" s="10"/>
      <c r="QHN105" s="10"/>
      <c r="QHO105" s="10"/>
      <c r="QHP105" s="10"/>
      <c r="QHQ105" s="10"/>
      <c r="QHR105" s="10"/>
      <c r="QHS105" s="10"/>
      <c r="QHT105" s="10"/>
      <c r="QHU105" s="10"/>
      <c r="QHV105" s="10"/>
      <c r="QHW105" s="10"/>
      <c r="QHX105" s="10"/>
      <c r="QHY105" s="10"/>
      <c r="QHZ105" s="10"/>
      <c r="QIA105" s="10"/>
      <c r="QIB105" s="10"/>
      <c r="QIC105" s="10"/>
      <c r="QID105" s="10"/>
      <c r="QIE105" s="10"/>
      <c r="QIF105" s="10"/>
      <c r="QIG105" s="10"/>
      <c r="QIH105" s="10"/>
      <c r="QII105" s="10"/>
      <c r="QIJ105" s="10"/>
      <c r="QIK105" s="10"/>
      <c r="QIL105" s="10"/>
      <c r="QIM105" s="10"/>
      <c r="QIN105" s="10"/>
      <c r="QIO105" s="10"/>
      <c r="QIP105" s="10"/>
      <c r="QIQ105" s="10"/>
      <c r="QIR105" s="10"/>
      <c r="QIS105" s="10"/>
      <c r="QIT105" s="10"/>
      <c r="QIU105" s="10"/>
      <c r="QIV105" s="10"/>
      <c r="QIW105" s="10"/>
      <c r="QIX105" s="10"/>
      <c r="QIY105" s="10"/>
      <c r="QIZ105" s="10"/>
      <c r="QJA105" s="10"/>
      <c r="QJB105" s="10"/>
      <c r="QJC105" s="10"/>
      <c r="QJD105" s="10"/>
      <c r="QJE105" s="10"/>
      <c r="QJF105" s="10"/>
      <c r="QJG105" s="10"/>
      <c r="QJH105" s="10"/>
      <c r="QJI105" s="10"/>
      <c r="QJJ105" s="10"/>
      <c r="QJK105" s="10"/>
      <c r="QJL105" s="10"/>
      <c r="QJM105" s="10"/>
      <c r="QJN105" s="10"/>
      <c r="QJO105" s="10"/>
      <c r="QJP105" s="10"/>
      <c r="QJQ105" s="10"/>
      <c r="QJR105" s="10"/>
      <c r="QJS105" s="10"/>
      <c r="QJT105" s="10"/>
      <c r="QJU105" s="10"/>
      <c r="QJV105" s="10"/>
      <c r="QJW105" s="10"/>
      <c r="QJX105" s="10"/>
      <c r="QJY105" s="10"/>
      <c r="QJZ105" s="10"/>
      <c r="QKA105" s="10"/>
      <c r="QKB105" s="10"/>
      <c r="QKC105" s="10"/>
      <c r="QKD105" s="10"/>
      <c r="QKE105" s="10"/>
      <c r="QKF105" s="10"/>
      <c r="QKG105" s="10"/>
      <c r="QKH105" s="10"/>
      <c r="QKI105" s="10"/>
      <c r="QKJ105" s="10"/>
      <c r="QKK105" s="10"/>
      <c r="QKL105" s="10"/>
      <c r="QKM105" s="10"/>
      <c r="QKN105" s="10"/>
      <c r="QKO105" s="10"/>
      <c r="QKP105" s="10"/>
      <c r="QKQ105" s="10"/>
      <c r="QKR105" s="10"/>
      <c r="QKS105" s="10"/>
      <c r="QKT105" s="10"/>
      <c r="QKU105" s="10"/>
      <c r="QKV105" s="10"/>
      <c r="QKW105" s="10"/>
      <c r="QKX105" s="10"/>
      <c r="QKY105" s="10"/>
      <c r="QKZ105" s="10"/>
      <c r="QLA105" s="10"/>
      <c r="QLB105" s="10"/>
      <c r="QLC105" s="10"/>
      <c r="QLD105" s="10"/>
      <c r="QLE105" s="10"/>
      <c r="QLF105" s="10"/>
      <c r="QLG105" s="10"/>
      <c r="QLH105" s="10"/>
      <c r="QLI105" s="10"/>
      <c r="QLJ105" s="10"/>
      <c r="QLK105" s="10"/>
      <c r="QLL105" s="10"/>
      <c r="QLM105" s="10"/>
      <c r="QLN105" s="10"/>
      <c r="QLO105" s="10"/>
      <c r="QLP105" s="10"/>
      <c r="QLQ105" s="10"/>
      <c r="QLR105" s="10"/>
      <c r="QLS105" s="10"/>
      <c r="QLT105" s="10"/>
      <c r="QLU105" s="10"/>
      <c r="QLV105" s="10"/>
      <c r="QLW105" s="10"/>
      <c r="QLX105" s="10"/>
      <c r="QLY105" s="10"/>
      <c r="QLZ105" s="10"/>
      <c r="QMA105" s="10"/>
      <c r="QMB105" s="10"/>
      <c r="QMC105" s="10"/>
      <c r="QMD105" s="10"/>
      <c r="QME105" s="10"/>
      <c r="QMF105" s="10"/>
      <c r="QMG105" s="10"/>
      <c r="QMH105" s="10"/>
      <c r="QMI105" s="10"/>
      <c r="QMJ105" s="10"/>
      <c r="QMK105" s="10"/>
      <c r="QML105" s="10"/>
      <c r="QMM105" s="10"/>
      <c r="QMN105" s="10"/>
      <c r="QMO105" s="10"/>
      <c r="QMP105" s="10"/>
      <c r="QMQ105" s="10"/>
      <c r="QMR105" s="10"/>
      <c r="QMS105" s="10"/>
      <c r="QMT105" s="10"/>
      <c r="QMU105" s="10"/>
      <c r="QMV105" s="10"/>
      <c r="QMW105" s="10"/>
      <c r="QMX105" s="10"/>
      <c r="QMY105" s="10"/>
      <c r="QMZ105" s="10"/>
      <c r="QNA105" s="10"/>
      <c r="QNB105" s="10"/>
      <c r="QNC105" s="10"/>
      <c r="QND105" s="10"/>
      <c r="QNE105" s="10"/>
      <c r="QNF105" s="10"/>
      <c r="QNG105" s="10"/>
      <c r="QNH105" s="10"/>
      <c r="QNI105" s="10"/>
      <c r="QNJ105" s="10"/>
      <c r="QNK105" s="10"/>
      <c r="QNL105" s="10"/>
      <c r="QNM105" s="10"/>
      <c r="QNN105" s="10"/>
      <c r="QNO105" s="10"/>
      <c r="QNP105" s="10"/>
      <c r="QNQ105" s="10"/>
      <c r="QNR105" s="10"/>
      <c r="QNS105" s="10"/>
      <c r="QNT105" s="10"/>
      <c r="QNU105" s="10"/>
      <c r="QNV105" s="10"/>
      <c r="QNW105" s="10"/>
      <c r="QNX105" s="10"/>
      <c r="QNY105" s="10"/>
      <c r="QNZ105" s="10"/>
      <c r="QOA105" s="10"/>
      <c r="QOB105" s="10"/>
      <c r="QOC105" s="10"/>
      <c r="QOD105" s="10"/>
      <c r="QOE105" s="10"/>
      <c r="QOF105" s="10"/>
      <c r="QOG105" s="10"/>
      <c r="QOH105" s="10"/>
      <c r="QOI105" s="10"/>
      <c r="QOJ105" s="10"/>
      <c r="QOK105" s="10"/>
      <c r="QOL105" s="10"/>
      <c r="QOM105" s="10"/>
      <c r="QON105" s="10"/>
      <c r="QOO105" s="10"/>
      <c r="QOP105" s="10"/>
      <c r="QOQ105" s="10"/>
      <c r="QOR105" s="10"/>
      <c r="QOS105" s="10"/>
      <c r="QOT105" s="10"/>
      <c r="QOU105" s="10"/>
      <c r="QOV105" s="10"/>
      <c r="QOW105" s="10"/>
      <c r="QOX105" s="10"/>
      <c r="QOY105" s="10"/>
      <c r="QOZ105" s="10"/>
      <c r="QPA105" s="10"/>
      <c r="QPB105" s="10"/>
      <c r="QPC105" s="10"/>
      <c r="QPD105" s="10"/>
      <c r="QPE105" s="10"/>
      <c r="QPF105" s="10"/>
      <c r="QPG105" s="10"/>
      <c r="QPH105" s="10"/>
      <c r="QPI105" s="10"/>
      <c r="QPJ105" s="10"/>
      <c r="QPK105" s="10"/>
      <c r="QPL105" s="10"/>
      <c r="QPM105" s="10"/>
      <c r="QPN105" s="10"/>
      <c r="QPO105" s="10"/>
      <c r="QPP105" s="10"/>
      <c r="QPQ105" s="10"/>
      <c r="QPR105" s="10"/>
      <c r="QPS105" s="10"/>
      <c r="QPT105" s="10"/>
      <c r="QPU105" s="10"/>
      <c r="QPV105" s="10"/>
      <c r="QPW105" s="10"/>
      <c r="QPX105" s="10"/>
      <c r="QPY105" s="10"/>
      <c r="QPZ105" s="10"/>
      <c r="QQA105" s="10"/>
      <c r="QQB105" s="10"/>
      <c r="QQC105" s="10"/>
      <c r="QQD105" s="10"/>
      <c r="QQE105" s="10"/>
      <c r="QQF105" s="10"/>
      <c r="QQG105" s="10"/>
      <c r="QQH105" s="10"/>
      <c r="QQI105" s="10"/>
      <c r="QQJ105" s="10"/>
      <c r="QQK105" s="10"/>
      <c r="QQL105" s="10"/>
      <c r="QQM105" s="10"/>
      <c r="QQN105" s="10"/>
      <c r="QQO105" s="10"/>
      <c r="QQP105" s="10"/>
      <c r="QQQ105" s="10"/>
      <c r="QQR105" s="10"/>
      <c r="QQS105" s="10"/>
      <c r="QQT105" s="10"/>
      <c r="QQU105" s="10"/>
      <c r="QQV105" s="10"/>
      <c r="QQW105" s="10"/>
      <c r="QQX105" s="10"/>
      <c r="QQY105" s="10"/>
      <c r="QQZ105" s="10"/>
      <c r="QRA105" s="10"/>
      <c r="QRB105" s="10"/>
      <c r="QRC105" s="10"/>
      <c r="QRD105" s="10"/>
      <c r="QRE105" s="10"/>
      <c r="QRF105" s="10"/>
      <c r="QRG105" s="10"/>
      <c r="QRH105" s="10"/>
      <c r="QRI105" s="10"/>
      <c r="QRJ105" s="10"/>
      <c r="QRK105" s="10"/>
      <c r="QRL105" s="10"/>
      <c r="QRM105" s="10"/>
      <c r="QRN105" s="10"/>
      <c r="QRO105" s="10"/>
      <c r="QRP105" s="10"/>
      <c r="QRQ105" s="10"/>
      <c r="QRR105" s="10"/>
      <c r="QRS105" s="10"/>
      <c r="QRT105" s="10"/>
      <c r="QRU105" s="10"/>
      <c r="QRV105" s="10"/>
      <c r="QRW105" s="10"/>
      <c r="QRX105" s="10"/>
      <c r="QRY105" s="10"/>
      <c r="QRZ105" s="10"/>
      <c r="QSA105" s="10"/>
      <c r="QSB105" s="10"/>
      <c r="QSC105" s="10"/>
      <c r="QSD105" s="10"/>
      <c r="QSE105" s="10"/>
      <c r="QSF105" s="10"/>
      <c r="QSG105" s="10"/>
      <c r="QSH105" s="10"/>
      <c r="QSI105" s="10"/>
      <c r="QSJ105" s="10"/>
      <c r="QSK105" s="10"/>
      <c r="QSL105" s="10"/>
      <c r="QSM105" s="10"/>
      <c r="QSN105" s="10"/>
      <c r="QSO105" s="10"/>
      <c r="QSP105" s="10"/>
      <c r="QSQ105" s="10"/>
      <c r="QSR105" s="10"/>
      <c r="QSS105" s="10"/>
      <c r="QST105" s="10"/>
      <c r="QSU105" s="10"/>
      <c r="QSV105" s="10"/>
      <c r="QSW105" s="10"/>
      <c r="QSX105" s="10"/>
      <c r="QSY105" s="10"/>
      <c r="QSZ105" s="10"/>
      <c r="QTA105" s="10"/>
      <c r="QTB105" s="10"/>
      <c r="QTC105" s="10"/>
      <c r="QTD105" s="10"/>
      <c r="QTE105" s="10"/>
      <c r="QTF105" s="10"/>
      <c r="QTG105" s="10"/>
      <c r="QTH105" s="10"/>
      <c r="QTI105" s="10"/>
      <c r="QTJ105" s="10"/>
      <c r="QTK105" s="10"/>
      <c r="QTL105" s="10"/>
      <c r="QTM105" s="10"/>
      <c r="QTN105" s="10"/>
      <c r="QTO105" s="10"/>
      <c r="QTP105" s="10"/>
      <c r="QTQ105" s="10"/>
      <c r="QTR105" s="10"/>
      <c r="QTS105" s="10"/>
      <c r="QTT105" s="10"/>
      <c r="QTU105" s="10"/>
      <c r="QTV105" s="10"/>
      <c r="QTW105" s="10"/>
      <c r="QTX105" s="10"/>
      <c r="QTY105" s="10"/>
      <c r="QTZ105" s="10"/>
      <c r="QUA105" s="10"/>
      <c r="QUB105" s="10"/>
      <c r="QUC105" s="10"/>
      <c r="QUD105" s="10"/>
      <c r="QUE105" s="10"/>
      <c r="QUF105" s="10"/>
      <c r="QUG105" s="10"/>
      <c r="QUH105" s="10"/>
      <c r="QUI105" s="10"/>
      <c r="QUJ105" s="10"/>
      <c r="QUK105" s="10"/>
      <c r="QUL105" s="10"/>
      <c r="QUM105" s="10"/>
      <c r="QUN105" s="10"/>
      <c r="QUO105" s="10"/>
      <c r="QUP105" s="10"/>
      <c r="QUQ105" s="10"/>
      <c r="QUR105" s="10"/>
      <c r="QUS105" s="10"/>
      <c r="QUT105" s="10"/>
      <c r="QUU105" s="10"/>
      <c r="QUV105" s="10"/>
      <c r="QUW105" s="10"/>
      <c r="QUX105" s="10"/>
      <c r="QUY105" s="10"/>
      <c r="QUZ105" s="10"/>
      <c r="QVA105" s="10"/>
      <c r="QVB105" s="10"/>
      <c r="QVC105" s="10"/>
      <c r="QVD105" s="10"/>
      <c r="QVE105" s="10"/>
      <c r="QVF105" s="10"/>
      <c r="QVG105" s="10"/>
      <c r="QVH105" s="10"/>
      <c r="QVI105" s="10"/>
      <c r="QVJ105" s="10"/>
      <c r="QVK105" s="10"/>
      <c r="QVL105" s="10"/>
      <c r="QVM105" s="10"/>
      <c r="QVN105" s="10"/>
      <c r="QVO105" s="10"/>
      <c r="QVP105" s="10"/>
      <c r="QVQ105" s="10"/>
      <c r="QVR105" s="10"/>
      <c r="QVS105" s="10"/>
      <c r="QVT105" s="10"/>
      <c r="QVU105" s="10"/>
      <c r="QVV105" s="10"/>
      <c r="QVW105" s="10"/>
      <c r="QVX105" s="10"/>
      <c r="QVY105" s="10"/>
      <c r="QVZ105" s="10"/>
      <c r="QWA105" s="10"/>
      <c r="QWB105" s="10"/>
      <c r="QWC105" s="10"/>
      <c r="QWD105" s="10"/>
      <c r="QWE105" s="10"/>
      <c r="QWF105" s="10"/>
      <c r="QWG105" s="10"/>
      <c r="QWH105" s="10"/>
      <c r="QWI105" s="10"/>
      <c r="QWJ105" s="10"/>
      <c r="QWK105" s="10"/>
      <c r="QWL105" s="10"/>
      <c r="QWM105" s="10"/>
      <c r="QWN105" s="10"/>
      <c r="QWO105" s="10"/>
      <c r="QWP105" s="10"/>
      <c r="QWQ105" s="10"/>
      <c r="QWR105" s="10"/>
      <c r="QWS105" s="10"/>
      <c r="QWT105" s="10"/>
      <c r="QWU105" s="10"/>
      <c r="QWV105" s="10"/>
      <c r="QWW105" s="10"/>
      <c r="QWX105" s="10"/>
      <c r="QWY105" s="10"/>
      <c r="QWZ105" s="10"/>
      <c r="QXA105" s="10"/>
      <c r="QXB105" s="10"/>
      <c r="QXC105" s="10"/>
      <c r="QXD105" s="10"/>
      <c r="QXE105" s="10"/>
      <c r="QXF105" s="10"/>
      <c r="QXG105" s="10"/>
      <c r="QXH105" s="10"/>
      <c r="QXI105" s="10"/>
      <c r="QXJ105" s="10"/>
      <c r="QXK105" s="10"/>
      <c r="QXL105" s="10"/>
      <c r="QXM105" s="10"/>
      <c r="QXN105" s="10"/>
      <c r="QXO105" s="10"/>
      <c r="QXP105" s="10"/>
      <c r="QXQ105" s="10"/>
      <c r="QXR105" s="10"/>
      <c r="QXS105" s="10"/>
      <c r="QXT105" s="10"/>
      <c r="QXU105" s="10"/>
      <c r="QXV105" s="10"/>
      <c r="QXW105" s="10"/>
      <c r="QXX105" s="10"/>
      <c r="QXY105" s="10"/>
      <c r="QXZ105" s="10"/>
      <c r="QYA105" s="10"/>
      <c r="QYB105" s="10"/>
      <c r="QYC105" s="10"/>
      <c r="QYD105" s="10"/>
      <c r="QYE105" s="10"/>
      <c r="QYF105" s="10"/>
      <c r="QYG105" s="10"/>
      <c r="QYH105" s="10"/>
      <c r="QYI105" s="10"/>
      <c r="QYJ105" s="10"/>
      <c r="QYK105" s="10"/>
      <c r="QYL105" s="10"/>
      <c r="QYM105" s="10"/>
      <c r="QYN105" s="10"/>
      <c r="QYO105" s="10"/>
      <c r="QYP105" s="10"/>
      <c r="QYQ105" s="10"/>
      <c r="QYR105" s="10"/>
      <c r="QYS105" s="10"/>
      <c r="QYT105" s="10"/>
      <c r="QYU105" s="10"/>
      <c r="QYV105" s="10"/>
      <c r="QYW105" s="10"/>
      <c r="QYX105" s="10"/>
      <c r="QYY105" s="10"/>
      <c r="QYZ105" s="10"/>
      <c r="QZA105" s="10"/>
      <c r="QZB105" s="10"/>
      <c r="QZC105" s="10"/>
      <c r="QZD105" s="10"/>
      <c r="QZE105" s="10"/>
      <c r="QZF105" s="10"/>
      <c r="QZG105" s="10"/>
      <c r="QZH105" s="10"/>
      <c r="QZI105" s="10"/>
      <c r="QZJ105" s="10"/>
      <c r="QZK105" s="10"/>
      <c r="QZL105" s="10"/>
      <c r="QZM105" s="10"/>
      <c r="QZN105" s="10"/>
      <c r="QZO105" s="10"/>
      <c r="QZP105" s="10"/>
      <c r="QZQ105" s="10"/>
      <c r="QZR105" s="10"/>
      <c r="QZS105" s="10"/>
      <c r="QZT105" s="10"/>
      <c r="QZU105" s="10"/>
      <c r="QZV105" s="10"/>
      <c r="QZW105" s="10"/>
      <c r="QZX105" s="10"/>
      <c r="QZY105" s="10"/>
      <c r="QZZ105" s="10"/>
      <c r="RAA105" s="10"/>
      <c r="RAB105" s="10"/>
      <c r="RAC105" s="10"/>
      <c r="RAD105" s="10"/>
      <c r="RAE105" s="10"/>
      <c r="RAF105" s="10"/>
      <c r="RAG105" s="10"/>
      <c r="RAH105" s="10"/>
      <c r="RAI105" s="10"/>
      <c r="RAJ105" s="10"/>
      <c r="RAK105" s="10"/>
      <c r="RAL105" s="10"/>
      <c r="RAM105" s="10"/>
      <c r="RAN105" s="10"/>
      <c r="RAO105" s="10"/>
      <c r="RAP105" s="10"/>
      <c r="RAQ105" s="10"/>
      <c r="RAR105" s="10"/>
      <c r="RAS105" s="10"/>
      <c r="RAT105" s="10"/>
      <c r="RAU105" s="10"/>
      <c r="RAV105" s="10"/>
      <c r="RAW105" s="10"/>
      <c r="RAX105" s="10"/>
      <c r="RAY105" s="10"/>
      <c r="RAZ105" s="10"/>
      <c r="RBA105" s="10"/>
      <c r="RBB105" s="10"/>
      <c r="RBC105" s="10"/>
      <c r="RBD105" s="10"/>
      <c r="RBE105" s="10"/>
      <c r="RBF105" s="10"/>
      <c r="RBG105" s="10"/>
      <c r="RBH105" s="10"/>
      <c r="RBI105" s="10"/>
      <c r="RBJ105" s="10"/>
      <c r="RBK105" s="10"/>
      <c r="RBL105" s="10"/>
      <c r="RBM105" s="10"/>
      <c r="RBN105" s="10"/>
      <c r="RBO105" s="10"/>
      <c r="RBP105" s="10"/>
      <c r="RBQ105" s="10"/>
      <c r="RBR105" s="10"/>
      <c r="RBS105" s="10"/>
      <c r="RBT105" s="10"/>
      <c r="RBU105" s="10"/>
      <c r="RBV105" s="10"/>
      <c r="RBW105" s="10"/>
      <c r="RBX105" s="10"/>
      <c r="RBY105" s="10"/>
      <c r="RBZ105" s="10"/>
      <c r="RCA105" s="10"/>
      <c r="RCB105" s="10"/>
      <c r="RCC105" s="10"/>
      <c r="RCD105" s="10"/>
      <c r="RCE105" s="10"/>
      <c r="RCF105" s="10"/>
      <c r="RCG105" s="10"/>
      <c r="RCH105" s="10"/>
      <c r="RCI105" s="10"/>
      <c r="RCJ105" s="10"/>
      <c r="RCK105" s="10"/>
      <c r="RCL105" s="10"/>
      <c r="RCM105" s="10"/>
      <c r="RCN105" s="10"/>
      <c r="RCO105" s="10"/>
      <c r="RCP105" s="10"/>
      <c r="RCQ105" s="10"/>
      <c r="RCR105" s="10"/>
      <c r="RCS105" s="10"/>
      <c r="RCT105" s="10"/>
      <c r="RCU105" s="10"/>
      <c r="RCV105" s="10"/>
      <c r="RCW105" s="10"/>
      <c r="RCX105" s="10"/>
      <c r="RCY105" s="10"/>
      <c r="RCZ105" s="10"/>
      <c r="RDA105" s="10"/>
      <c r="RDB105" s="10"/>
      <c r="RDC105" s="10"/>
      <c r="RDD105" s="10"/>
      <c r="RDE105" s="10"/>
      <c r="RDF105" s="10"/>
      <c r="RDG105" s="10"/>
      <c r="RDH105" s="10"/>
      <c r="RDI105" s="10"/>
      <c r="RDJ105" s="10"/>
      <c r="RDK105" s="10"/>
      <c r="RDL105" s="10"/>
      <c r="RDM105" s="10"/>
      <c r="RDN105" s="10"/>
      <c r="RDO105" s="10"/>
      <c r="RDP105" s="10"/>
      <c r="RDQ105" s="10"/>
      <c r="RDR105" s="10"/>
      <c r="RDS105" s="10"/>
      <c r="RDT105" s="10"/>
      <c r="RDU105" s="10"/>
      <c r="RDV105" s="10"/>
      <c r="RDW105" s="10"/>
      <c r="RDX105" s="10"/>
      <c r="RDY105" s="10"/>
      <c r="RDZ105" s="10"/>
      <c r="REA105" s="10"/>
      <c r="REB105" s="10"/>
      <c r="REC105" s="10"/>
      <c r="RED105" s="10"/>
      <c r="REE105" s="10"/>
      <c r="REF105" s="10"/>
      <c r="REG105" s="10"/>
      <c r="REH105" s="10"/>
      <c r="REI105" s="10"/>
      <c r="REJ105" s="10"/>
      <c r="REK105" s="10"/>
      <c r="REL105" s="10"/>
      <c r="REM105" s="10"/>
      <c r="REN105" s="10"/>
      <c r="REO105" s="10"/>
      <c r="REP105" s="10"/>
      <c r="REQ105" s="10"/>
      <c r="RER105" s="10"/>
      <c r="RES105" s="10"/>
      <c r="RET105" s="10"/>
      <c r="REU105" s="10"/>
      <c r="REV105" s="10"/>
      <c r="REW105" s="10"/>
      <c r="REX105" s="10"/>
      <c r="REY105" s="10"/>
      <c r="REZ105" s="10"/>
      <c r="RFA105" s="10"/>
      <c r="RFB105" s="10"/>
      <c r="RFC105" s="10"/>
      <c r="RFD105" s="10"/>
      <c r="RFE105" s="10"/>
      <c r="RFF105" s="10"/>
      <c r="RFG105" s="10"/>
      <c r="RFH105" s="10"/>
      <c r="RFI105" s="10"/>
      <c r="RFJ105" s="10"/>
      <c r="RFK105" s="10"/>
      <c r="RFL105" s="10"/>
      <c r="RFM105" s="10"/>
      <c r="RFN105" s="10"/>
      <c r="RFO105" s="10"/>
      <c r="RFP105" s="10"/>
      <c r="RFQ105" s="10"/>
      <c r="RFR105" s="10"/>
      <c r="RFS105" s="10"/>
      <c r="RFT105" s="10"/>
      <c r="RFU105" s="10"/>
      <c r="RFV105" s="10"/>
      <c r="RFW105" s="10"/>
      <c r="RFX105" s="10"/>
      <c r="RFY105" s="10"/>
      <c r="RFZ105" s="10"/>
      <c r="RGA105" s="10"/>
      <c r="RGB105" s="10"/>
      <c r="RGC105" s="10"/>
      <c r="RGD105" s="10"/>
      <c r="RGE105" s="10"/>
      <c r="RGF105" s="10"/>
      <c r="RGG105" s="10"/>
      <c r="RGH105" s="10"/>
      <c r="RGI105" s="10"/>
      <c r="RGJ105" s="10"/>
      <c r="RGK105" s="10"/>
      <c r="RGL105" s="10"/>
      <c r="RGM105" s="10"/>
      <c r="RGN105" s="10"/>
      <c r="RGO105" s="10"/>
      <c r="RGP105" s="10"/>
      <c r="RGQ105" s="10"/>
      <c r="RGR105" s="10"/>
      <c r="RGS105" s="10"/>
      <c r="RGT105" s="10"/>
      <c r="RGU105" s="10"/>
      <c r="RGV105" s="10"/>
      <c r="RGW105" s="10"/>
      <c r="RGX105" s="10"/>
      <c r="RGY105" s="10"/>
      <c r="RGZ105" s="10"/>
      <c r="RHA105" s="10"/>
      <c r="RHB105" s="10"/>
      <c r="RHC105" s="10"/>
      <c r="RHD105" s="10"/>
      <c r="RHE105" s="10"/>
      <c r="RHF105" s="10"/>
      <c r="RHG105" s="10"/>
      <c r="RHH105" s="10"/>
      <c r="RHI105" s="10"/>
      <c r="RHJ105" s="10"/>
      <c r="RHK105" s="10"/>
      <c r="RHL105" s="10"/>
      <c r="RHM105" s="10"/>
      <c r="RHN105" s="10"/>
      <c r="RHO105" s="10"/>
      <c r="RHP105" s="10"/>
      <c r="RHQ105" s="10"/>
      <c r="RHR105" s="10"/>
      <c r="RHS105" s="10"/>
      <c r="RHT105" s="10"/>
      <c r="RHU105" s="10"/>
      <c r="RHV105" s="10"/>
      <c r="RHW105" s="10"/>
      <c r="RHX105" s="10"/>
      <c r="RHY105" s="10"/>
      <c r="RHZ105" s="10"/>
      <c r="RIA105" s="10"/>
      <c r="RIB105" s="10"/>
      <c r="RIC105" s="10"/>
      <c r="RID105" s="10"/>
      <c r="RIE105" s="10"/>
      <c r="RIF105" s="10"/>
      <c r="RIG105" s="10"/>
      <c r="RIH105" s="10"/>
      <c r="RII105" s="10"/>
      <c r="RIJ105" s="10"/>
      <c r="RIK105" s="10"/>
      <c r="RIL105" s="10"/>
      <c r="RIM105" s="10"/>
      <c r="RIN105" s="10"/>
      <c r="RIO105" s="10"/>
      <c r="RIP105" s="10"/>
      <c r="RIQ105" s="10"/>
      <c r="RIR105" s="10"/>
      <c r="RIS105" s="10"/>
      <c r="RIT105" s="10"/>
      <c r="RIU105" s="10"/>
      <c r="RIV105" s="10"/>
      <c r="RIW105" s="10"/>
      <c r="RIX105" s="10"/>
      <c r="RIY105" s="10"/>
      <c r="RIZ105" s="10"/>
      <c r="RJA105" s="10"/>
      <c r="RJB105" s="10"/>
      <c r="RJC105" s="10"/>
      <c r="RJD105" s="10"/>
      <c r="RJE105" s="10"/>
      <c r="RJF105" s="10"/>
      <c r="RJG105" s="10"/>
      <c r="RJH105" s="10"/>
      <c r="RJI105" s="10"/>
      <c r="RJJ105" s="10"/>
      <c r="RJK105" s="10"/>
      <c r="RJL105" s="10"/>
      <c r="RJM105" s="10"/>
      <c r="RJN105" s="10"/>
      <c r="RJO105" s="10"/>
      <c r="RJP105" s="10"/>
      <c r="RJQ105" s="10"/>
      <c r="RJR105" s="10"/>
      <c r="RJS105" s="10"/>
      <c r="RJT105" s="10"/>
      <c r="RJU105" s="10"/>
      <c r="RJV105" s="10"/>
      <c r="RJW105" s="10"/>
      <c r="RJX105" s="10"/>
      <c r="RJY105" s="10"/>
      <c r="RJZ105" s="10"/>
      <c r="RKA105" s="10"/>
      <c r="RKB105" s="10"/>
      <c r="RKC105" s="10"/>
      <c r="RKD105" s="10"/>
      <c r="RKE105" s="10"/>
      <c r="RKF105" s="10"/>
      <c r="RKG105" s="10"/>
      <c r="RKH105" s="10"/>
      <c r="RKI105" s="10"/>
      <c r="RKJ105" s="10"/>
      <c r="RKK105" s="10"/>
      <c r="RKL105" s="10"/>
      <c r="RKM105" s="10"/>
      <c r="RKN105" s="10"/>
      <c r="RKO105" s="10"/>
      <c r="RKP105" s="10"/>
      <c r="RKQ105" s="10"/>
      <c r="RKR105" s="10"/>
      <c r="RKS105" s="10"/>
      <c r="RKT105" s="10"/>
      <c r="RKU105" s="10"/>
      <c r="RKV105" s="10"/>
      <c r="RKW105" s="10"/>
      <c r="RKX105" s="10"/>
      <c r="RKY105" s="10"/>
      <c r="RKZ105" s="10"/>
      <c r="RLA105" s="10"/>
      <c r="RLB105" s="10"/>
      <c r="RLC105" s="10"/>
      <c r="RLD105" s="10"/>
      <c r="RLE105" s="10"/>
      <c r="RLF105" s="10"/>
      <c r="RLG105" s="10"/>
      <c r="RLH105" s="10"/>
      <c r="RLI105" s="10"/>
      <c r="RLJ105" s="10"/>
      <c r="RLK105" s="10"/>
      <c r="RLL105" s="10"/>
      <c r="RLM105" s="10"/>
      <c r="RLN105" s="10"/>
      <c r="RLO105" s="10"/>
      <c r="RLP105" s="10"/>
      <c r="RLQ105" s="10"/>
      <c r="RLR105" s="10"/>
      <c r="RLS105" s="10"/>
      <c r="RLT105" s="10"/>
      <c r="RLU105" s="10"/>
      <c r="RLV105" s="10"/>
      <c r="RLW105" s="10"/>
      <c r="RLX105" s="10"/>
      <c r="RLY105" s="10"/>
      <c r="RLZ105" s="10"/>
      <c r="RMA105" s="10"/>
      <c r="RMB105" s="10"/>
      <c r="RMC105" s="10"/>
      <c r="RMD105" s="10"/>
      <c r="RME105" s="10"/>
      <c r="RMF105" s="10"/>
      <c r="RMG105" s="10"/>
      <c r="RMH105" s="10"/>
      <c r="RMI105" s="10"/>
      <c r="RMJ105" s="10"/>
      <c r="RMK105" s="10"/>
      <c r="RML105" s="10"/>
      <c r="RMM105" s="10"/>
      <c r="RMN105" s="10"/>
      <c r="RMO105" s="10"/>
      <c r="RMP105" s="10"/>
      <c r="RMQ105" s="10"/>
      <c r="RMR105" s="10"/>
      <c r="RMS105" s="10"/>
      <c r="RMT105" s="10"/>
      <c r="RMU105" s="10"/>
      <c r="RMV105" s="10"/>
      <c r="RMW105" s="10"/>
      <c r="RMX105" s="10"/>
      <c r="RMY105" s="10"/>
      <c r="RMZ105" s="10"/>
      <c r="RNA105" s="10"/>
      <c r="RNB105" s="10"/>
      <c r="RNC105" s="10"/>
      <c r="RND105" s="10"/>
      <c r="RNE105" s="10"/>
      <c r="RNF105" s="10"/>
      <c r="RNG105" s="10"/>
      <c r="RNH105" s="10"/>
      <c r="RNI105" s="10"/>
      <c r="RNJ105" s="10"/>
      <c r="RNK105" s="10"/>
      <c r="RNL105" s="10"/>
      <c r="RNM105" s="10"/>
      <c r="RNN105" s="10"/>
      <c r="RNO105" s="10"/>
      <c r="RNP105" s="10"/>
      <c r="RNQ105" s="10"/>
      <c r="RNR105" s="10"/>
      <c r="RNS105" s="10"/>
      <c r="RNT105" s="10"/>
      <c r="RNU105" s="10"/>
      <c r="RNV105" s="10"/>
      <c r="RNW105" s="10"/>
      <c r="RNX105" s="10"/>
      <c r="RNY105" s="10"/>
      <c r="RNZ105" s="10"/>
      <c r="ROA105" s="10"/>
      <c r="ROB105" s="10"/>
      <c r="ROC105" s="10"/>
      <c r="ROD105" s="10"/>
      <c r="ROE105" s="10"/>
      <c r="ROF105" s="10"/>
      <c r="ROG105" s="10"/>
      <c r="ROH105" s="10"/>
      <c r="ROI105" s="10"/>
      <c r="ROJ105" s="10"/>
      <c r="ROK105" s="10"/>
      <c r="ROL105" s="10"/>
      <c r="ROM105" s="10"/>
      <c r="RON105" s="10"/>
      <c r="ROO105" s="10"/>
      <c r="ROP105" s="10"/>
      <c r="ROQ105" s="10"/>
      <c r="ROR105" s="10"/>
      <c r="ROS105" s="10"/>
      <c r="ROT105" s="10"/>
      <c r="ROU105" s="10"/>
      <c r="ROV105" s="10"/>
      <c r="ROW105" s="10"/>
      <c r="ROX105" s="10"/>
      <c r="ROY105" s="10"/>
      <c r="ROZ105" s="10"/>
      <c r="RPA105" s="10"/>
      <c r="RPB105" s="10"/>
      <c r="RPC105" s="10"/>
      <c r="RPD105" s="10"/>
      <c r="RPE105" s="10"/>
      <c r="RPF105" s="10"/>
      <c r="RPG105" s="10"/>
      <c r="RPH105" s="10"/>
      <c r="RPI105" s="10"/>
      <c r="RPJ105" s="10"/>
      <c r="RPK105" s="10"/>
      <c r="RPL105" s="10"/>
      <c r="RPM105" s="10"/>
      <c r="RPN105" s="10"/>
      <c r="RPO105" s="10"/>
      <c r="RPP105" s="10"/>
      <c r="RPQ105" s="10"/>
      <c r="RPR105" s="10"/>
      <c r="RPS105" s="10"/>
      <c r="RPT105" s="10"/>
      <c r="RPU105" s="10"/>
      <c r="RPV105" s="10"/>
      <c r="RPW105" s="10"/>
      <c r="RPX105" s="10"/>
      <c r="RPY105" s="10"/>
      <c r="RPZ105" s="10"/>
      <c r="RQA105" s="10"/>
      <c r="RQB105" s="10"/>
      <c r="RQC105" s="10"/>
      <c r="RQD105" s="10"/>
      <c r="RQE105" s="10"/>
      <c r="RQF105" s="10"/>
      <c r="RQG105" s="10"/>
      <c r="RQH105" s="10"/>
      <c r="RQI105" s="10"/>
      <c r="RQJ105" s="10"/>
      <c r="RQK105" s="10"/>
      <c r="RQL105" s="10"/>
      <c r="RQM105" s="10"/>
      <c r="RQN105" s="10"/>
      <c r="RQO105" s="10"/>
      <c r="RQP105" s="10"/>
      <c r="RQQ105" s="10"/>
      <c r="RQR105" s="10"/>
      <c r="RQS105" s="10"/>
      <c r="RQT105" s="10"/>
      <c r="RQU105" s="10"/>
      <c r="RQV105" s="10"/>
      <c r="RQW105" s="10"/>
      <c r="RQX105" s="10"/>
      <c r="RQY105" s="10"/>
      <c r="RQZ105" s="10"/>
      <c r="RRA105" s="10"/>
      <c r="RRB105" s="10"/>
      <c r="RRC105" s="10"/>
      <c r="RRD105" s="10"/>
      <c r="RRE105" s="10"/>
      <c r="RRF105" s="10"/>
      <c r="RRG105" s="10"/>
      <c r="RRH105" s="10"/>
      <c r="RRI105" s="10"/>
      <c r="RRJ105" s="10"/>
      <c r="RRK105" s="10"/>
      <c r="RRL105" s="10"/>
      <c r="RRM105" s="10"/>
      <c r="RRN105" s="10"/>
      <c r="RRO105" s="10"/>
      <c r="RRP105" s="10"/>
      <c r="RRQ105" s="10"/>
      <c r="RRR105" s="10"/>
      <c r="RRS105" s="10"/>
      <c r="RRT105" s="10"/>
      <c r="RRU105" s="10"/>
      <c r="RRV105" s="10"/>
      <c r="RRW105" s="10"/>
      <c r="RRX105" s="10"/>
      <c r="RRY105" s="10"/>
      <c r="RRZ105" s="10"/>
      <c r="RSA105" s="10"/>
      <c r="RSB105" s="10"/>
      <c r="RSC105" s="10"/>
      <c r="RSD105" s="10"/>
      <c r="RSE105" s="10"/>
      <c r="RSF105" s="10"/>
      <c r="RSG105" s="10"/>
      <c r="RSH105" s="10"/>
      <c r="RSI105" s="10"/>
      <c r="RSJ105" s="10"/>
      <c r="RSK105" s="10"/>
      <c r="RSL105" s="10"/>
      <c r="RSM105" s="10"/>
      <c r="RSN105" s="10"/>
      <c r="RSO105" s="10"/>
      <c r="RSP105" s="10"/>
      <c r="RSQ105" s="10"/>
      <c r="RSR105" s="10"/>
      <c r="RSS105" s="10"/>
      <c r="RST105" s="10"/>
      <c r="RSU105" s="10"/>
      <c r="RSV105" s="10"/>
      <c r="RSW105" s="10"/>
      <c r="RSX105" s="10"/>
      <c r="RSY105" s="10"/>
      <c r="RSZ105" s="10"/>
      <c r="RTA105" s="10"/>
      <c r="RTB105" s="10"/>
      <c r="RTC105" s="10"/>
      <c r="RTD105" s="10"/>
      <c r="RTE105" s="10"/>
      <c r="RTF105" s="10"/>
      <c r="RTG105" s="10"/>
      <c r="RTH105" s="10"/>
      <c r="RTI105" s="10"/>
      <c r="RTJ105" s="10"/>
      <c r="RTK105" s="10"/>
      <c r="RTL105" s="10"/>
      <c r="RTM105" s="10"/>
      <c r="RTN105" s="10"/>
      <c r="RTO105" s="10"/>
      <c r="RTP105" s="10"/>
      <c r="RTQ105" s="10"/>
      <c r="RTR105" s="10"/>
      <c r="RTS105" s="10"/>
      <c r="RTT105" s="10"/>
      <c r="RTU105" s="10"/>
      <c r="RTV105" s="10"/>
      <c r="RTW105" s="10"/>
      <c r="RTX105" s="10"/>
      <c r="RTY105" s="10"/>
      <c r="RTZ105" s="10"/>
      <c r="RUA105" s="10"/>
      <c r="RUB105" s="10"/>
      <c r="RUC105" s="10"/>
      <c r="RUD105" s="10"/>
      <c r="RUE105" s="10"/>
      <c r="RUF105" s="10"/>
      <c r="RUG105" s="10"/>
      <c r="RUH105" s="10"/>
      <c r="RUI105" s="10"/>
      <c r="RUJ105" s="10"/>
      <c r="RUK105" s="10"/>
      <c r="RUL105" s="10"/>
      <c r="RUM105" s="10"/>
      <c r="RUN105" s="10"/>
      <c r="RUO105" s="10"/>
      <c r="RUP105" s="10"/>
      <c r="RUQ105" s="10"/>
      <c r="RUR105" s="10"/>
      <c r="RUS105" s="10"/>
      <c r="RUT105" s="10"/>
      <c r="RUU105" s="10"/>
      <c r="RUV105" s="10"/>
      <c r="RUW105" s="10"/>
      <c r="RUX105" s="10"/>
      <c r="RUY105" s="10"/>
      <c r="RUZ105" s="10"/>
      <c r="RVA105" s="10"/>
      <c r="RVB105" s="10"/>
      <c r="RVC105" s="10"/>
      <c r="RVD105" s="10"/>
      <c r="RVE105" s="10"/>
      <c r="RVF105" s="10"/>
      <c r="RVG105" s="10"/>
      <c r="RVH105" s="10"/>
      <c r="RVI105" s="10"/>
      <c r="RVJ105" s="10"/>
      <c r="RVK105" s="10"/>
      <c r="RVL105" s="10"/>
      <c r="RVM105" s="10"/>
      <c r="RVN105" s="10"/>
      <c r="RVO105" s="10"/>
      <c r="RVP105" s="10"/>
      <c r="RVQ105" s="10"/>
      <c r="RVR105" s="10"/>
      <c r="RVS105" s="10"/>
      <c r="RVT105" s="10"/>
      <c r="RVU105" s="10"/>
      <c r="RVV105" s="10"/>
      <c r="RVW105" s="10"/>
      <c r="RVX105" s="10"/>
      <c r="RVY105" s="10"/>
      <c r="RVZ105" s="10"/>
      <c r="RWA105" s="10"/>
      <c r="RWB105" s="10"/>
      <c r="RWC105" s="10"/>
      <c r="RWD105" s="10"/>
      <c r="RWE105" s="10"/>
      <c r="RWF105" s="10"/>
      <c r="RWG105" s="10"/>
      <c r="RWH105" s="10"/>
      <c r="RWI105" s="10"/>
      <c r="RWJ105" s="10"/>
      <c r="RWK105" s="10"/>
      <c r="RWL105" s="10"/>
      <c r="RWM105" s="10"/>
      <c r="RWN105" s="10"/>
      <c r="RWO105" s="10"/>
      <c r="RWP105" s="10"/>
      <c r="RWQ105" s="10"/>
      <c r="RWR105" s="10"/>
      <c r="RWS105" s="10"/>
      <c r="RWT105" s="10"/>
      <c r="RWU105" s="10"/>
      <c r="RWV105" s="10"/>
      <c r="RWW105" s="10"/>
      <c r="RWX105" s="10"/>
      <c r="RWY105" s="10"/>
      <c r="RWZ105" s="10"/>
      <c r="RXA105" s="10"/>
      <c r="RXB105" s="10"/>
      <c r="RXC105" s="10"/>
      <c r="RXD105" s="10"/>
      <c r="RXE105" s="10"/>
      <c r="RXF105" s="10"/>
      <c r="RXG105" s="10"/>
      <c r="RXH105" s="10"/>
      <c r="RXI105" s="10"/>
      <c r="RXJ105" s="10"/>
      <c r="RXK105" s="10"/>
      <c r="RXL105" s="10"/>
      <c r="RXM105" s="10"/>
      <c r="RXN105" s="10"/>
      <c r="RXO105" s="10"/>
      <c r="RXP105" s="10"/>
      <c r="RXQ105" s="10"/>
      <c r="RXR105" s="10"/>
      <c r="RXS105" s="10"/>
      <c r="RXT105" s="10"/>
      <c r="RXU105" s="10"/>
      <c r="RXV105" s="10"/>
      <c r="RXW105" s="10"/>
      <c r="RXX105" s="10"/>
      <c r="RXY105" s="10"/>
      <c r="RXZ105" s="10"/>
      <c r="RYA105" s="10"/>
      <c r="RYB105" s="10"/>
      <c r="RYC105" s="10"/>
      <c r="RYD105" s="10"/>
      <c r="RYE105" s="10"/>
      <c r="RYF105" s="10"/>
      <c r="RYG105" s="10"/>
      <c r="RYH105" s="10"/>
      <c r="RYI105" s="10"/>
      <c r="RYJ105" s="10"/>
      <c r="RYK105" s="10"/>
      <c r="RYL105" s="10"/>
      <c r="RYM105" s="10"/>
      <c r="RYN105" s="10"/>
      <c r="RYO105" s="10"/>
      <c r="RYP105" s="10"/>
      <c r="RYQ105" s="10"/>
      <c r="RYR105" s="10"/>
      <c r="RYS105" s="10"/>
      <c r="RYT105" s="10"/>
      <c r="RYU105" s="10"/>
      <c r="RYV105" s="10"/>
      <c r="RYW105" s="10"/>
      <c r="RYX105" s="10"/>
      <c r="RYY105" s="10"/>
      <c r="RYZ105" s="10"/>
      <c r="RZA105" s="10"/>
      <c r="RZB105" s="10"/>
      <c r="RZC105" s="10"/>
      <c r="RZD105" s="10"/>
      <c r="RZE105" s="10"/>
      <c r="RZF105" s="10"/>
      <c r="RZG105" s="10"/>
      <c r="RZH105" s="10"/>
      <c r="RZI105" s="10"/>
      <c r="RZJ105" s="10"/>
      <c r="RZK105" s="10"/>
      <c r="RZL105" s="10"/>
      <c r="RZM105" s="10"/>
      <c r="RZN105" s="10"/>
      <c r="RZO105" s="10"/>
      <c r="RZP105" s="10"/>
      <c r="RZQ105" s="10"/>
      <c r="RZR105" s="10"/>
      <c r="RZS105" s="10"/>
      <c r="RZT105" s="10"/>
      <c r="RZU105" s="10"/>
      <c r="RZV105" s="10"/>
      <c r="RZW105" s="10"/>
      <c r="RZX105" s="10"/>
      <c r="RZY105" s="10"/>
      <c r="RZZ105" s="10"/>
      <c r="SAA105" s="10"/>
      <c r="SAB105" s="10"/>
      <c r="SAC105" s="10"/>
      <c r="SAD105" s="10"/>
      <c r="SAE105" s="10"/>
      <c r="SAF105" s="10"/>
      <c r="SAG105" s="10"/>
      <c r="SAH105" s="10"/>
      <c r="SAI105" s="10"/>
      <c r="SAJ105" s="10"/>
      <c r="SAK105" s="10"/>
      <c r="SAL105" s="10"/>
      <c r="SAM105" s="10"/>
      <c r="SAN105" s="10"/>
      <c r="SAO105" s="10"/>
      <c r="SAP105" s="10"/>
      <c r="SAQ105" s="10"/>
      <c r="SAR105" s="10"/>
      <c r="SAS105" s="10"/>
      <c r="SAT105" s="10"/>
      <c r="SAU105" s="10"/>
      <c r="SAV105" s="10"/>
      <c r="SAW105" s="10"/>
      <c r="SAX105" s="10"/>
      <c r="SAY105" s="10"/>
      <c r="SAZ105" s="10"/>
      <c r="SBA105" s="10"/>
      <c r="SBB105" s="10"/>
      <c r="SBC105" s="10"/>
      <c r="SBD105" s="10"/>
      <c r="SBE105" s="10"/>
      <c r="SBF105" s="10"/>
      <c r="SBG105" s="10"/>
      <c r="SBH105" s="10"/>
      <c r="SBI105" s="10"/>
      <c r="SBJ105" s="10"/>
      <c r="SBK105" s="10"/>
      <c r="SBL105" s="10"/>
      <c r="SBM105" s="10"/>
      <c r="SBN105" s="10"/>
      <c r="SBO105" s="10"/>
      <c r="SBP105" s="10"/>
      <c r="SBQ105" s="10"/>
      <c r="SBR105" s="10"/>
      <c r="SBS105" s="10"/>
      <c r="SBT105" s="10"/>
      <c r="SBU105" s="10"/>
      <c r="SBV105" s="10"/>
      <c r="SBW105" s="10"/>
      <c r="SBX105" s="10"/>
      <c r="SBY105" s="10"/>
      <c r="SBZ105" s="10"/>
      <c r="SCA105" s="10"/>
      <c r="SCB105" s="10"/>
      <c r="SCC105" s="10"/>
      <c r="SCD105" s="10"/>
      <c r="SCE105" s="10"/>
      <c r="SCF105" s="10"/>
      <c r="SCG105" s="10"/>
      <c r="SCH105" s="10"/>
      <c r="SCI105" s="10"/>
      <c r="SCJ105" s="10"/>
      <c r="SCK105" s="10"/>
      <c r="SCL105" s="10"/>
      <c r="SCM105" s="10"/>
      <c r="SCN105" s="10"/>
      <c r="SCO105" s="10"/>
      <c r="SCP105" s="10"/>
      <c r="SCQ105" s="10"/>
      <c r="SCR105" s="10"/>
      <c r="SCS105" s="10"/>
      <c r="SCT105" s="10"/>
      <c r="SCU105" s="10"/>
      <c r="SCV105" s="10"/>
      <c r="SCW105" s="10"/>
      <c r="SCX105" s="10"/>
      <c r="SCY105" s="10"/>
      <c r="SCZ105" s="10"/>
      <c r="SDA105" s="10"/>
      <c r="SDB105" s="10"/>
      <c r="SDC105" s="10"/>
      <c r="SDD105" s="10"/>
      <c r="SDE105" s="10"/>
      <c r="SDF105" s="10"/>
      <c r="SDG105" s="10"/>
      <c r="SDH105" s="10"/>
      <c r="SDI105" s="10"/>
      <c r="SDJ105" s="10"/>
      <c r="SDK105" s="10"/>
      <c r="SDL105" s="10"/>
      <c r="SDM105" s="10"/>
      <c r="SDN105" s="10"/>
      <c r="SDO105" s="10"/>
      <c r="SDP105" s="10"/>
      <c r="SDQ105" s="10"/>
      <c r="SDR105" s="10"/>
      <c r="SDS105" s="10"/>
      <c r="SDT105" s="10"/>
      <c r="SDU105" s="10"/>
      <c r="SDV105" s="10"/>
      <c r="SDW105" s="10"/>
      <c r="SDX105" s="10"/>
      <c r="SDY105" s="10"/>
      <c r="SDZ105" s="10"/>
      <c r="SEA105" s="10"/>
      <c r="SEB105" s="10"/>
      <c r="SEC105" s="10"/>
      <c r="SED105" s="10"/>
      <c r="SEE105" s="10"/>
      <c r="SEF105" s="10"/>
      <c r="SEG105" s="10"/>
      <c r="SEH105" s="10"/>
      <c r="SEI105" s="10"/>
      <c r="SEJ105" s="10"/>
      <c r="SEK105" s="10"/>
      <c r="SEL105" s="10"/>
      <c r="SEM105" s="10"/>
      <c r="SEN105" s="10"/>
      <c r="SEO105" s="10"/>
      <c r="SEP105" s="10"/>
      <c r="SEQ105" s="10"/>
      <c r="SER105" s="10"/>
      <c r="SES105" s="10"/>
      <c r="SET105" s="10"/>
      <c r="SEU105" s="10"/>
      <c r="SEV105" s="10"/>
      <c r="SEW105" s="10"/>
      <c r="SEX105" s="10"/>
      <c r="SEY105" s="10"/>
      <c r="SEZ105" s="10"/>
      <c r="SFA105" s="10"/>
      <c r="SFB105" s="10"/>
      <c r="SFC105" s="10"/>
      <c r="SFD105" s="10"/>
      <c r="SFE105" s="10"/>
      <c r="SFF105" s="10"/>
      <c r="SFG105" s="10"/>
      <c r="SFH105" s="10"/>
      <c r="SFI105" s="10"/>
      <c r="SFJ105" s="10"/>
      <c r="SFK105" s="10"/>
      <c r="SFL105" s="10"/>
      <c r="SFM105" s="10"/>
      <c r="SFN105" s="10"/>
      <c r="SFO105" s="10"/>
      <c r="SFP105" s="10"/>
      <c r="SFQ105" s="10"/>
      <c r="SFR105" s="10"/>
      <c r="SFS105" s="10"/>
      <c r="SFT105" s="10"/>
      <c r="SFU105" s="10"/>
      <c r="SFV105" s="10"/>
      <c r="SFW105" s="10"/>
      <c r="SFX105" s="10"/>
      <c r="SFY105" s="10"/>
      <c r="SFZ105" s="10"/>
      <c r="SGA105" s="10"/>
      <c r="SGB105" s="10"/>
      <c r="SGC105" s="10"/>
      <c r="SGD105" s="10"/>
      <c r="SGE105" s="10"/>
      <c r="SGF105" s="10"/>
      <c r="SGG105" s="10"/>
      <c r="SGH105" s="10"/>
      <c r="SGI105" s="10"/>
      <c r="SGJ105" s="10"/>
      <c r="SGK105" s="10"/>
      <c r="SGL105" s="10"/>
      <c r="SGM105" s="10"/>
      <c r="SGN105" s="10"/>
      <c r="SGO105" s="10"/>
      <c r="SGP105" s="10"/>
      <c r="SGQ105" s="10"/>
      <c r="SGR105" s="10"/>
      <c r="SGS105" s="10"/>
      <c r="SGT105" s="10"/>
      <c r="SGU105" s="10"/>
      <c r="SGV105" s="10"/>
      <c r="SGW105" s="10"/>
      <c r="SGX105" s="10"/>
      <c r="SGY105" s="10"/>
      <c r="SGZ105" s="10"/>
      <c r="SHA105" s="10"/>
      <c r="SHB105" s="10"/>
      <c r="SHC105" s="10"/>
      <c r="SHD105" s="10"/>
      <c r="SHE105" s="10"/>
      <c r="SHF105" s="10"/>
      <c r="SHG105" s="10"/>
      <c r="SHH105" s="10"/>
      <c r="SHI105" s="10"/>
      <c r="SHJ105" s="10"/>
      <c r="SHK105" s="10"/>
      <c r="SHL105" s="10"/>
      <c r="SHM105" s="10"/>
      <c r="SHN105" s="10"/>
      <c r="SHO105" s="10"/>
      <c r="SHP105" s="10"/>
      <c r="SHQ105" s="10"/>
      <c r="SHR105" s="10"/>
      <c r="SHS105" s="10"/>
      <c r="SHT105" s="10"/>
      <c r="SHU105" s="10"/>
      <c r="SHV105" s="10"/>
      <c r="SHW105" s="10"/>
      <c r="SHX105" s="10"/>
      <c r="SHY105" s="10"/>
      <c r="SHZ105" s="10"/>
      <c r="SIA105" s="10"/>
      <c r="SIB105" s="10"/>
      <c r="SIC105" s="10"/>
      <c r="SID105" s="10"/>
      <c r="SIE105" s="10"/>
      <c r="SIF105" s="10"/>
      <c r="SIG105" s="10"/>
      <c r="SIH105" s="10"/>
      <c r="SII105" s="10"/>
      <c r="SIJ105" s="10"/>
      <c r="SIK105" s="10"/>
      <c r="SIL105" s="10"/>
      <c r="SIM105" s="10"/>
      <c r="SIN105" s="10"/>
      <c r="SIO105" s="10"/>
      <c r="SIP105" s="10"/>
      <c r="SIQ105" s="10"/>
      <c r="SIR105" s="10"/>
      <c r="SIS105" s="10"/>
      <c r="SIT105" s="10"/>
      <c r="SIU105" s="10"/>
      <c r="SIV105" s="10"/>
      <c r="SIW105" s="10"/>
      <c r="SIX105" s="10"/>
      <c r="SIY105" s="10"/>
      <c r="SIZ105" s="10"/>
      <c r="SJA105" s="10"/>
      <c r="SJB105" s="10"/>
      <c r="SJC105" s="10"/>
      <c r="SJD105" s="10"/>
      <c r="SJE105" s="10"/>
      <c r="SJF105" s="10"/>
      <c r="SJG105" s="10"/>
      <c r="SJH105" s="10"/>
      <c r="SJI105" s="10"/>
      <c r="SJJ105" s="10"/>
      <c r="SJK105" s="10"/>
      <c r="SJL105" s="10"/>
      <c r="SJM105" s="10"/>
      <c r="SJN105" s="10"/>
      <c r="SJO105" s="10"/>
      <c r="SJP105" s="10"/>
      <c r="SJQ105" s="10"/>
      <c r="SJR105" s="10"/>
      <c r="SJS105" s="10"/>
      <c r="SJT105" s="10"/>
      <c r="SJU105" s="10"/>
      <c r="SJV105" s="10"/>
      <c r="SJW105" s="10"/>
      <c r="SJX105" s="10"/>
      <c r="SJY105" s="10"/>
      <c r="SJZ105" s="10"/>
      <c r="SKA105" s="10"/>
      <c r="SKB105" s="10"/>
      <c r="SKC105" s="10"/>
      <c r="SKD105" s="10"/>
      <c r="SKE105" s="10"/>
      <c r="SKF105" s="10"/>
      <c r="SKG105" s="10"/>
      <c r="SKH105" s="10"/>
      <c r="SKI105" s="10"/>
      <c r="SKJ105" s="10"/>
      <c r="SKK105" s="10"/>
      <c r="SKL105" s="10"/>
      <c r="SKM105" s="10"/>
      <c r="SKN105" s="10"/>
      <c r="SKO105" s="10"/>
      <c r="SKP105" s="10"/>
      <c r="SKQ105" s="10"/>
      <c r="SKR105" s="10"/>
      <c r="SKS105" s="10"/>
      <c r="SKT105" s="10"/>
      <c r="SKU105" s="10"/>
      <c r="SKV105" s="10"/>
      <c r="SKW105" s="10"/>
      <c r="SKX105" s="10"/>
      <c r="SKY105" s="10"/>
      <c r="SKZ105" s="10"/>
      <c r="SLA105" s="10"/>
      <c r="SLB105" s="10"/>
      <c r="SLC105" s="10"/>
      <c r="SLD105" s="10"/>
      <c r="SLE105" s="10"/>
      <c r="SLF105" s="10"/>
      <c r="SLG105" s="10"/>
      <c r="SLH105" s="10"/>
      <c r="SLI105" s="10"/>
      <c r="SLJ105" s="10"/>
      <c r="SLK105" s="10"/>
      <c r="SLL105" s="10"/>
      <c r="SLM105" s="10"/>
      <c r="SLN105" s="10"/>
      <c r="SLO105" s="10"/>
      <c r="SLP105" s="10"/>
      <c r="SLQ105" s="10"/>
      <c r="SLR105" s="10"/>
      <c r="SLS105" s="10"/>
      <c r="SLT105" s="10"/>
      <c r="SLU105" s="10"/>
      <c r="SLV105" s="10"/>
      <c r="SLW105" s="10"/>
      <c r="SLX105" s="10"/>
      <c r="SLY105" s="10"/>
      <c r="SLZ105" s="10"/>
      <c r="SMA105" s="10"/>
      <c r="SMB105" s="10"/>
      <c r="SMC105" s="10"/>
      <c r="SMD105" s="10"/>
      <c r="SME105" s="10"/>
      <c r="SMF105" s="10"/>
      <c r="SMG105" s="10"/>
      <c r="SMH105" s="10"/>
      <c r="SMI105" s="10"/>
      <c r="SMJ105" s="10"/>
      <c r="SMK105" s="10"/>
      <c r="SML105" s="10"/>
      <c r="SMM105" s="10"/>
      <c r="SMN105" s="10"/>
      <c r="SMO105" s="10"/>
      <c r="SMP105" s="10"/>
      <c r="SMQ105" s="10"/>
      <c r="SMR105" s="10"/>
      <c r="SMS105" s="10"/>
      <c r="SMT105" s="10"/>
      <c r="SMU105" s="10"/>
      <c r="SMV105" s="10"/>
      <c r="SMW105" s="10"/>
      <c r="SMX105" s="10"/>
      <c r="SMY105" s="10"/>
      <c r="SMZ105" s="10"/>
      <c r="SNA105" s="10"/>
      <c r="SNB105" s="10"/>
      <c r="SNC105" s="10"/>
      <c r="SND105" s="10"/>
      <c r="SNE105" s="10"/>
      <c r="SNF105" s="10"/>
      <c r="SNG105" s="10"/>
      <c r="SNH105" s="10"/>
      <c r="SNI105" s="10"/>
      <c r="SNJ105" s="10"/>
      <c r="SNK105" s="10"/>
      <c r="SNL105" s="10"/>
      <c r="SNM105" s="10"/>
      <c r="SNN105" s="10"/>
      <c r="SNO105" s="10"/>
      <c r="SNP105" s="10"/>
      <c r="SNQ105" s="10"/>
      <c r="SNR105" s="10"/>
      <c r="SNS105" s="10"/>
      <c r="SNT105" s="10"/>
      <c r="SNU105" s="10"/>
      <c r="SNV105" s="10"/>
      <c r="SNW105" s="10"/>
      <c r="SNX105" s="10"/>
      <c r="SNY105" s="10"/>
      <c r="SNZ105" s="10"/>
      <c r="SOA105" s="10"/>
      <c r="SOB105" s="10"/>
      <c r="SOC105" s="10"/>
      <c r="SOD105" s="10"/>
      <c r="SOE105" s="10"/>
      <c r="SOF105" s="10"/>
      <c r="SOG105" s="10"/>
      <c r="SOH105" s="10"/>
      <c r="SOI105" s="10"/>
      <c r="SOJ105" s="10"/>
      <c r="SOK105" s="10"/>
      <c r="SOL105" s="10"/>
      <c r="SOM105" s="10"/>
      <c r="SON105" s="10"/>
      <c r="SOO105" s="10"/>
      <c r="SOP105" s="10"/>
      <c r="SOQ105" s="10"/>
      <c r="SOR105" s="10"/>
      <c r="SOS105" s="10"/>
      <c r="SOT105" s="10"/>
      <c r="SOU105" s="10"/>
      <c r="SOV105" s="10"/>
      <c r="SOW105" s="10"/>
      <c r="SOX105" s="10"/>
      <c r="SOY105" s="10"/>
      <c r="SOZ105" s="10"/>
      <c r="SPA105" s="10"/>
      <c r="SPB105" s="10"/>
      <c r="SPC105" s="10"/>
      <c r="SPD105" s="10"/>
      <c r="SPE105" s="10"/>
      <c r="SPF105" s="10"/>
      <c r="SPG105" s="10"/>
      <c r="SPH105" s="10"/>
      <c r="SPI105" s="10"/>
      <c r="SPJ105" s="10"/>
      <c r="SPK105" s="10"/>
      <c r="SPL105" s="10"/>
      <c r="SPM105" s="10"/>
      <c r="SPN105" s="10"/>
      <c r="SPO105" s="10"/>
      <c r="SPP105" s="10"/>
      <c r="SPQ105" s="10"/>
      <c r="SPR105" s="10"/>
      <c r="SPS105" s="10"/>
      <c r="SPT105" s="10"/>
      <c r="SPU105" s="10"/>
      <c r="SPV105" s="10"/>
      <c r="SPW105" s="10"/>
      <c r="SPX105" s="10"/>
      <c r="SPY105" s="10"/>
      <c r="SPZ105" s="10"/>
      <c r="SQA105" s="10"/>
      <c r="SQB105" s="10"/>
      <c r="SQC105" s="10"/>
      <c r="SQD105" s="10"/>
      <c r="SQE105" s="10"/>
      <c r="SQF105" s="10"/>
      <c r="SQG105" s="10"/>
      <c r="SQH105" s="10"/>
      <c r="SQI105" s="10"/>
      <c r="SQJ105" s="10"/>
      <c r="SQK105" s="10"/>
      <c r="SQL105" s="10"/>
      <c r="SQM105" s="10"/>
      <c r="SQN105" s="10"/>
      <c r="SQO105" s="10"/>
      <c r="SQP105" s="10"/>
      <c r="SQQ105" s="10"/>
      <c r="SQR105" s="10"/>
      <c r="SQS105" s="10"/>
      <c r="SQT105" s="10"/>
      <c r="SQU105" s="10"/>
      <c r="SQV105" s="10"/>
      <c r="SQW105" s="10"/>
      <c r="SQX105" s="10"/>
      <c r="SQY105" s="10"/>
      <c r="SQZ105" s="10"/>
      <c r="SRA105" s="10"/>
      <c r="SRB105" s="10"/>
      <c r="SRC105" s="10"/>
      <c r="SRD105" s="10"/>
      <c r="SRE105" s="10"/>
      <c r="SRF105" s="10"/>
      <c r="SRG105" s="10"/>
      <c r="SRH105" s="10"/>
      <c r="SRI105" s="10"/>
      <c r="SRJ105" s="10"/>
      <c r="SRK105" s="10"/>
      <c r="SRL105" s="10"/>
      <c r="SRM105" s="10"/>
      <c r="SRN105" s="10"/>
      <c r="SRO105" s="10"/>
      <c r="SRP105" s="10"/>
      <c r="SRQ105" s="10"/>
      <c r="SRR105" s="10"/>
      <c r="SRS105" s="10"/>
      <c r="SRT105" s="10"/>
      <c r="SRU105" s="10"/>
      <c r="SRV105" s="10"/>
      <c r="SRW105" s="10"/>
      <c r="SRX105" s="10"/>
      <c r="SRY105" s="10"/>
      <c r="SRZ105" s="10"/>
      <c r="SSA105" s="10"/>
      <c r="SSB105" s="10"/>
      <c r="SSC105" s="10"/>
      <c r="SSD105" s="10"/>
      <c r="SSE105" s="10"/>
      <c r="SSF105" s="10"/>
      <c r="SSG105" s="10"/>
      <c r="SSH105" s="10"/>
      <c r="SSI105" s="10"/>
      <c r="SSJ105" s="10"/>
      <c r="SSK105" s="10"/>
      <c r="SSL105" s="10"/>
      <c r="SSM105" s="10"/>
      <c r="SSN105" s="10"/>
      <c r="SSO105" s="10"/>
      <c r="SSP105" s="10"/>
      <c r="SSQ105" s="10"/>
      <c r="SSR105" s="10"/>
      <c r="SSS105" s="10"/>
      <c r="SST105" s="10"/>
      <c r="SSU105" s="10"/>
      <c r="SSV105" s="10"/>
      <c r="SSW105" s="10"/>
      <c r="SSX105" s="10"/>
      <c r="SSY105" s="10"/>
      <c r="SSZ105" s="10"/>
      <c r="STA105" s="10"/>
      <c r="STB105" s="10"/>
      <c r="STC105" s="10"/>
      <c r="STD105" s="10"/>
      <c r="STE105" s="10"/>
      <c r="STF105" s="10"/>
      <c r="STG105" s="10"/>
      <c r="STH105" s="10"/>
      <c r="STI105" s="10"/>
      <c r="STJ105" s="10"/>
      <c r="STK105" s="10"/>
      <c r="STL105" s="10"/>
      <c r="STM105" s="10"/>
      <c r="STN105" s="10"/>
      <c r="STO105" s="10"/>
      <c r="STP105" s="10"/>
      <c r="STQ105" s="10"/>
      <c r="STR105" s="10"/>
      <c r="STS105" s="10"/>
      <c r="STT105" s="10"/>
      <c r="STU105" s="10"/>
      <c r="STV105" s="10"/>
      <c r="STW105" s="10"/>
      <c r="STX105" s="10"/>
      <c r="STY105" s="10"/>
      <c r="STZ105" s="10"/>
      <c r="SUA105" s="10"/>
      <c r="SUB105" s="10"/>
      <c r="SUC105" s="10"/>
      <c r="SUD105" s="10"/>
      <c r="SUE105" s="10"/>
      <c r="SUF105" s="10"/>
      <c r="SUG105" s="10"/>
      <c r="SUH105" s="10"/>
      <c r="SUI105" s="10"/>
      <c r="SUJ105" s="10"/>
      <c r="SUK105" s="10"/>
      <c r="SUL105" s="10"/>
      <c r="SUM105" s="10"/>
      <c r="SUN105" s="10"/>
      <c r="SUO105" s="10"/>
      <c r="SUP105" s="10"/>
      <c r="SUQ105" s="10"/>
      <c r="SUR105" s="10"/>
      <c r="SUS105" s="10"/>
      <c r="SUT105" s="10"/>
      <c r="SUU105" s="10"/>
      <c r="SUV105" s="10"/>
      <c r="SUW105" s="10"/>
      <c r="SUX105" s="10"/>
      <c r="SUY105" s="10"/>
      <c r="SUZ105" s="10"/>
      <c r="SVA105" s="10"/>
      <c r="SVB105" s="10"/>
      <c r="SVC105" s="10"/>
      <c r="SVD105" s="10"/>
      <c r="SVE105" s="10"/>
      <c r="SVF105" s="10"/>
      <c r="SVG105" s="10"/>
      <c r="SVH105" s="10"/>
      <c r="SVI105" s="10"/>
      <c r="SVJ105" s="10"/>
      <c r="SVK105" s="10"/>
      <c r="SVL105" s="10"/>
      <c r="SVM105" s="10"/>
      <c r="SVN105" s="10"/>
      <c r="SVO105" s="10"/>
      <c r="SVP105" s="10"/>
      <c r="SVQ105" s="10"/>
      <c r="SVR105" s="10"/>
      <c r="SVS105" s="10"/>
      <c r="SVT105" s="10"/>
      <c r="SVU105" s="10"/>
      <c r="SVV105" s="10"/>
      <c r="SVW105" s="10"/>
      <c r="SVX105" s="10"/>
      <c r="SVY105" s="10"/>
      <c r="SVZ105" s="10"/>
      <c r="SWA105" s="10"/>
      <c r="SWB105" s="10"/>
      <c r="SWC105" s="10"/>
      <c r="SWD105" s="10"/>
      <c r="SWE105" s="10"/>
      <c r="SWF105" s="10"/>
      <c r="SWG105" s="10"/>
      <c r="SWH105" s="10"/>
      <c r="SWI105" s="10"/>
      <c r="SWJ105" s="10"/>
      <c r="SWK105" s="10"/>
      <c r="SWL105" s="10"/>
      <c r="SWM105" s="10"/>
      <c r="SWN105" s="10"/>
      <c r="SWO105" s="10"/>
      <c r="SWP105" s="10"/>
      <c r="SWQ105" s="10"/>
      <c r="SWR105" s="10"/>
      <c r="SWS105" s="10"/>
      <c r="SWT105" s="10"/>
      <c r="SWU105" s="10"/>
      <c r="SWV105" s="10"/>
      <c r="SWW105" s="10"/>
      <c r="SWX105" s="10"/>
      <c r="SWY105" s="10"/>
      <c r="SWZ105" s="10"/>
      <c r="SXA105" s="10"/>
      <c r="SXB105" s="10"/>
      <c r="SXC105" s="10"/>
      <c r="SXD105" s="10"/>
      <c r="SXE105" s="10"/>
      <c r="SXF105" s="10"/>
      <c r="SXG105" s="10"/>
      <c r="SXH105" s="10"/>
      <c r="SXI105" s="10"/>
      <c r="SXJ105" s="10"/>
      <c r="SXK105" s="10"/>
      <c r="SXL105" s="10"/>
      <c r="SXM105" s="10"/>
      <c r="SXN105" s="10"/>
      <c r="SXO105" s="10"/>
      <c r="SXP105" s="10"/>
      <c r="SXQ105" s="10"/>
      <c r="SXR105" s="10"/>
      <c r="SXS105" s="10"/>
      <c r="SXT105" s="10"/>
      <c r="SXU105" s="10"/>
      <c r="SXV105" s="10"/>
      <c r="SXW105" s="10"/>
      <c r="SXX105" s="10"/>
      <c r="SXY105" s="10"/>
      <c r="SXZ105" s="10"/>
      <c r="SYA105" s="10"/>
      <c r="SYB105" s="10"/>
      <c r="SYC105" s="10"/>
      <c r="SYD105" s="10"/>
      <c r="SYE105" s="10"/>
      <c r="SYF105" s="10"/>
      <c r="SYG105" s="10"/>
      <c r="SYH105" s="10"/>
      <c r="SYI105" s="10"/>
      <c r="SYJ105" s="10"/>
      <c r="SYK105" s="10"/>
      <c r="SYL105" s="10"/>
      <c r="SYM105" s="10"/>
      <c r="SYN105" s="10"/>
      <c r="SYO105" s="10"/>
      <c r="SYP105" s="10"/>
      <c r="SYQ105" s="10"/>
      <c r="SYR105" s="10"/>
      <c r="SYS105" s="10"/>
      <c r="SYT105" s="10"/>
      <c r="SYU105" s="10"/>
      <c r="SYV105" s="10"/>
      <c r="SYW105" s="10"/>
      <c r="SYX105" s="10"/>
      <c r="SYY105" s="10"/>
      <c r="SYZ105" s="10"/>
      <c r="SZA105" s="10"/>
      <c r="SZB105" s="10"/>
      <c r="SZC105" s="10"/>
      <c r="SZD105" s="10"/>
      <c r="SZE105" s="10"/>
      <c r="SZF105" s="10"/>
      <c r="SZG105" s="10"/>
      <c r="SZH105" s="10"/>
      <c r="SZI105" s="10"/>
      <c r="SZJ105" s="10"/>
      <c r="SZK105" s="10"/>
      <c r="SZL105" s="10"/>
      <c r="SZM105" s="10"/>
      <c r="SZN105" s="10"/>
      <c r="SZO105" s="10"/>
      <c r="SZP105" s="10"/>
      <c r="SZQ105" s="10"/>
      <c r="SZR105" s="10"/>
      <c r="SZS105" s="10"/>
      <c r="SZT105" s="10"/>
      <c r="SZU105" s="10"/>
      <c r="SZV105" s="10"/>
      <c r="SZW105" s="10"/>
      <c r="SZX105" s="10"/>
      <c r="SZY105" s="10"/>
      <c r="SZZ105" s="10"/>
      <c r="TAA105" s="10"/>
      <c r="TAB105" s="10"/>
      <c r="TAC105" s="10"/>
      <c r="TAD105" s="10"/>
      <c r="TAE105" s="10"/>
      <c r="TAF105" s="10"/>
      <c r="TAG105" s="10"/>
      <c r="TAH105" s="10"/>
      <c r="TAI105" s="10"/>
      <c r="TAJ105" s="10"/>
      <c r="TAK105" s="10"/>
      <c r="TAL105" s="10"/>
      <c r="TAM105" s="10"/>
      <c r="TAN105" s="10"/>
      <c r="TAO105" s="10"/>
      <c r="TAP105" s="10"/>
      <c r="TAQ105" s="10"/>
      <c r="TAR105" s="10"/>
      <c r="TAS105" s="10"/>
      <c r="TAT105" s="10"/>
      <c r="TAU105" s="10"/>
      <c r="TAV105" s="10"/>
      <c r="TAW105" s="10"/>
      <c r="TAX105" s="10"/>
      <c r="TAY105" s="10"/>
      <c r="TAZ105" s="10"/>
      <c r="TBA105" s="10"/>
      <c r="TBB105" s="10"/>
      <c r="TBC105" s="10"/>
      <c r="TBD105" s="10"/>
      <c r="TBE105" s="10"/>
      <c r="TBF105" s="10"/>
      <c r="TBG105" s="10"/>
      <c r="TBH105" s="10"/>
      <c r="TBI105" s="10"/>
      <c r="TBJ105" s="10"/>
      <c r="TBK105" s="10"/>
      <c r="TBL105" s="10"/>
      <c r="TBM105" s="10"/>
      <c r="TBN105" s="10"/>
      <c r="TBO105" s="10"/>
      <c r="TBP105" s="10"/>
      <c r="TBQ105" s="10"/>
      <c r="TBR105" s="10"/>
      <c r="TBS105" s="10"/>
      <c r="TBT105" s="10"/>
      <c r="TBU105" s="10"/>
      <c r="TBV105" s="10"/>
      <c r="TBW105" s="10"/>
      <c r="TBX105" s="10"/>
      <c r="TBY105" s="10"/>
      <c r="TBZ105" s="10"/>
      <c r="TCA105" s="10"/>
      <c r="TCB105" s="10"/>
      <c r="TCC105" s="10"/>
      <c r="TCD105" s="10"/>
      <c r="TCE105" s="10"/>
      <c r="TCF105" s="10"/>
      <c r="TCG105" s="10"/>
      <c r="TCH105" s="10"/>
      <c r="TCI105" s="10"/>
      <c r="TCJ105" s="10"/>
      <c r="TCK105" s="10"/>
      <c r="TCL105" s="10"/>
      <c r="TCM105" s="10"/>
      <c r="TCN105" s="10"/>
      <c r="TCO105" s="10"/>
      <c r="TCP105" s="10"/>
      <c r="TCQ105" s="10"/>
      <c r="TCR105" s="10"/>
      <c r="TCS105" s="10"/>
      <c r="TCT105" s="10"/>
      <c r="TCU105" s="10"/>
      <c r="TCV105" s="10"/>
      <c r="TCW105" s="10"/>
      <c r="TCX105" s="10"/>
      <c r="TCY105" s="10"/>
      <c r="TCZ105" s="10"/>
      <c r="TDA105" s="10"/>
      <c r="TDB105" s="10"/>
      <c r="TDC105" s="10"/>
      <c r="TDD105" s="10"/>
      <c r="TDE105" s="10"/>
      <c r="TDF105" s="10"/>
      <c r="TDG105" s="10"/>
      <c r="TDH105" s="10"/>
      <c r="TDI105" s="10"/>
      <c r="TDJ105" s="10"/>
      <c r="TDK105" s="10"/>
      <c r="TDL105" s="10"/>
      <c r="TDM105" s="10"/>
      <c r="TDN105" s="10"/>
      <c r="TDO105" s="10"/>
      <c r="TDP105" s="10"/>
      <c r="TDQ105" s="10"/>
      <c r="TDR105" s="10"/>
      <c r="TDS105" s="10"/>
      <c r="TDT105" s="10"/>
      <c r="TDU105" s="10"/>
      <c r="TDV105" s="10"/>
      <c r="TDW105" s="10"/>
      <c r="TDX105" s="10"/>
      <c r="TDY105" s="10"/>
      <c r="TDZ105" s="10"/>
      <c r="TEA105" s="10"/>
      <c r="TEB105" s="10"/>
      <c r="TEC105" s="10"/>
      <c r="TED105" s="10"/>
      <c r="TEE105" s="10"/>
      <c r="TEF105" s="10"/>
      <c r="TEG105" s="10"/>
      <c r="TEH105" s="10"/>
      <c r="TEI105" s="10"/>
      <c r="TEJ105" s="10"/>
      <c r="TEK105" s="10"/>
      <c r="TEL105" s="10"/>
      <c r="TEM105" s="10"/>
      <c r="TEN105" s="10"/>
      <c r="TEO105" s="10"/>
      <c r="TEP105" s="10"/>
      <c r="TEQ105" s="10"/>
      <c r="TER105" s="10"/>
      <c r="TES105" s="10"/>
      <c r="TET105" s="10"/>
      <c r="TEU105" s="10"/>
      <c r="TEV105" s="10"/>
      <c r="TEW105" s="10"/>
      <c r="TEX105" s="10"/>
      <c r="TEY105" s="10"/>
      <c r="TEZ105" s="10"/>
      <c r="TFA105" s="10"/>
      <c r="TFB105" s="10"/>
      <c r="TFC105" s="10"/>
      <c r="TFD105" s="10"/>
      <c r="TFE105" s="10"/>
      <c r="TFF105" s="10"/>
      <c r="TFG105" s="10"/>
      <c r="TFH105" s="10"/>
      <c r="TFI105" s="10"/>
      <c r="TFJ105" s="10"/>
      <c r="TFK105" s="10"/>
      <c r="TFL105" s="10"/>
      <c r="TFM105" s="10"/>
      <c r="TFN105" s="10"/>
      <c r="TFO105" s="10"/>
      <c r="TFP105" s="10"/>
      <c r="TFQ105" s="10"/>
      <c r="TFR105" s="10"/>
      <c r="TFS105" s="10"/>
      <c r="TFT105" s="10"/>
      <c r="TFU105" s="10"/>
      <c r="TFV105" s="10"/>
      <c r="TFW105" s="10"/>
      <c r="TFX105" s="10"/>
      <c r="TFY105" s="10"/>
      <c r="TFZ105" s="10"/>
      <c r="TGA105" s="10"/>
      <c r="TGB105" s="10"/>
      <c r="TGC105" s="10"/>
      <c r="TGD105" s="10"/>
      <c r="TGE105" s="10"/>
      <c r="TGF105" s="10"/>
      <c r="TGG105" s="10"/>
      <c r="TGH105" s="10"/>
      <c r="TGI105" s="10"/>
      <c r="TGJ105" s="10"/>
      <c r="TGK105" s="10"/>
      <c r="TGL105" s="10"/>
      <c r="TGM105" s="10"/>
      <c r="TGN105" s="10"/>
      <c r="TGO105" s="10"/>
      <c r="TGP105" s="10"/>
      <c r="TGQ105" s="10"/>
      <c r="TGR105" s="10"/>
      <c r="TGS105" s="10"/>
      <c r="TGT105" s="10"/>
      <c r="TGU105" s="10"/>
      <c r="TGV105" s="10"/>
      <c r="TGW105" s="10"/>
      <c r="TGX105" s="10"/>
      <c r="TGY105" s="10"/>
      <c r="TGZ105" s="10"/>
      <c r="THA105" s="10"/>
      <c r="THB105" s="10"/>
      <c r="THC105" s="10"/>
      <c r="THD105" s="10"/>
      <c r="THE105" s="10"/>
      <c r="THF105" s="10"/>
      <c r="THG105" s="10"/>
      <c r="THH105" s="10"/>
      <c r="THI105" s="10"/>
      <c r="THJ105" s="10"/>
      <c r="THK105" s="10"/>
      <c r="THL105" s="10"/>
      <c r="THM105" s="10"/>
      <c r="THN105" s="10"/>
      <c r="THO105" s="10"/>
      <c r="THP105" s="10"/>
      <c r="THQ105" s="10"/>
      <c r="THR105" s="10"/>
      <c r="THS105" s="10"/>
      <c r="THT105" s="10"/>
      <c r="THU105" s="10"/>
      <c r="THV105" s="10"/>
      <c r="THW105" s="10"/>
      <c r="THX105" s="10"/>
      <c r="THY105" s="10"/>
      <c r="THZ105" s="10"/>
      <c r="TIA105" s="10"/>
      <c r="TIB105" s="10"/>
      <c r="TIC105" s="10"/>
      <c r="TID105" s="10"/>
      <c r="TIE105" s="10"/>
      <c r="TIF105" s="10"/>
      <c r="TIG105" s="10"/>
      <c r="TIH105" s="10"/>
      <c r="TII105" s="10"/>
      <c r="TIJ105" s="10"/>
      <c r="TIK105" s="10"/>
      <c r="TIL105" s="10"/>
      <c r="TIM105" s="10"/>
      <c r="TIN105" s="10"/>
      <c r="TIO105" s="10"/>
      <c r="TIP105" s="10"/>
      <c r="TIQ105" s="10"/>
      <c r="TIR105" s="10"/>
      <c r="TIS105" s="10"/>
      <c r="TIT105" s="10"/>
      <c r="TIU105" s="10"/>
      <c r="TIV105" s="10"/>
      <c r="TIW105" s="10"/>
      <c r="TIX105" s="10"/>
      <c r="TIY105" s="10"/>
      <c r="TIZ105" s="10"/>
      <c r="TJA105" s="10"/>
      <c r="TJB105" s="10"/>
      <c r="TJC105" s="10"/>
      <c r="TJD105" s="10"/>
      <c r="TJE105" s="10"/>
      <c r="TJF105" s="10"/>
      <c r="TJG105" s="10"/>
      <c r="TJH105" s="10"/>
      <c r="TJI105" s="10"/>
      <c r="TJJ105" s="10"/>
      <c r="TJK105" s="10"/>
      <c r="TJL105" s="10"/>
      <c r="TJM105" s="10"/>
      <c r="TJN105" s="10"/>
      <c r="TJO105" s="10"/>
      <c r="TJP105" s="10"/>
      <c r="TJQ105" s="10"/>
      <c r="TJR105" s="10"/>
      <c r="TJS105" s="10"/>
      <c r="TJT105" s="10"/>
      <c r="TJU105" s="10"/>
      <c r="TJV105" s="10"/>
      <c r="TJW105" s="10"/>
      <c r="TJX105" s="10"/>
      <c r="TJY105" s="10"/>
      <c r="TJZ105" s="10"/>
      <c r="TKA105" s="10"/>
      <c r="TKB105" s="10"/>
      <c r="TKC105" s="10"/>
      <c r="TKD105" s="10"/>
      <c r="TKE105" s="10"/>
      <c r="TKF105" s="10"/>
      <c r="TKG105" s="10"/>
      <c r="TKH105" s="10"/>
      <c r="TKI105" s="10"/>
      <c r="TKJ105" s="10"/>
      <c r="TKK105" s="10"/>
      <c r="TKL105" s="10"/>
      <c r="TKM105" s="10"/>
      <c r="TKN105" s="10"/>
      <c r="TKO105" s="10"/>
      <c r="TKP105" s="10"/>
      <c r="TKQ105" s="10"/>
      <c r="TKR105" s="10"/>
      <c r="TKS105" s="10"/>
      <c r="TKT105" s="10"/>
      <c r="TKU105" s="10"/>
      <c r="TKV105" s="10"/>
      <c r="TKW105" s="10"/>
      <c r="TKX105" s="10"/>
      <c r="TKY105" s="10"/>
      <c r="TKZ105" s="10"/>
      <c r="TLA105" s="10"/>
      <c r="TLB105" s="10"/>
      <c r="TLC105" s="10"/>
      <c r="TLD105" s="10"/>
      <c r="TLE105" s="10"/>
      <c r="TLF105" s="10"/>
      <c r="TLG105" s="10"/>
      <c r="TLH105" s="10"/>
      <c r="TLI105" s="10"/>
      <c r="TLJ105" s="10"/>
      <c r="TLK105" s="10"/>
      <c r="TLL105" s="10"/>
      <c r="TLM105" s="10"/>
      <c r="TLN105" s="10"/>
      <c r="TLO105" s="10"/>
      <c r="TLP105" s="10"/>
      <c r="TLQ105" s="10"/>
      <c r="TLR105" s="10"/>
      <c r="TLS105" s="10"/>
      <c r="TLT105" s="10"/>
      <c r="TLU105" s="10"/>
      <c r="TLV105" s="10"/>
      <c r="TLW105" s="10"/>
      <c r="TLX105" s="10"/>
      <c r="TLY105" s="10"/>
      <c r="TLZ105" s="10"/>
      <c r="TMA105" s="10"/>
      <c r="TMB105" s="10"/>
      <c r="TMC105" s="10"/>
      <c r="TMD105" s="10"/>
      <c r="TME105" s="10"/>
      <c r="TMF105" s="10"/>
      <c r="TMG105" s="10"/>
      <c r="TMH105" s="10"/>
      <c r="TMI105" s="10"/>
      <c r="TMJ105" s="10"/>
      <c r="TMK105" s="10"/>
      <c r="TML105" s="10"/>
      <c r="TMM105" s="10"/>
      <c r="TMN105" s="10"/>
      <c r="TMO105" s="10"/>
      <c r="TMP105" s="10"/>
      <c r="TMQ105" s="10"/>
      <c r="TMR105" s="10"/>
      <c r="TMS105" s="10"/>
      <c r="TMT105" s="10"/>
      <c r="TMU105" s="10"/>
      <c r="TMV105" s="10"/>
      <c r="TMW105" s="10"/>
      <c r="TMX105" s="10"/>
      <c r="TMY105" s="10"/>
      <c r="TMZ105" s="10"/>
      <c r="TNA105" s="10"/>
      <c r="TNB105" s="10"/>
      <c r="TNC105" s="10"/>
      <c r="TND105" s="10"/>
      <c r="TNE105" s="10"/>
      <c r="TNF105" s="10"/>
      <c r="TNG105" s="10"/>
      <c r="TNH105" s="10"/>
      <c r="TNI105" s="10"/>
      <c r="TNJ105" s="10"/>
      <c r="TNK105" s="10"/>
      <c r="TNL105" s="10"/>
      <c r="TNM105" s="10"/>
      <c r="TNN105" s="10"/>
      <c r="TNO105" s="10"/>
      <c r="TNP105" s="10"/>
      <c r="TNQ105" s="10"/>
      <c r="TNR105" s="10"/>
      <c r="TNS105" s="10"/>
      <c r="TNT105" s="10"/>
      <c r="TNU105" s="10"/>
      <c r="TNV105" s="10"/>
      <c r="TNW105" s="10"/>
      <c r="TNX105" s="10"/>
      <c r="TNY105" s="10"/>
      <c r="TNZ105" s="10"/>
      <c r="TOA105" s="10"/>
      <c r="TOB105" s="10"/>
      <c r="TOC105" s="10"/>
      <c r="TOD105" s="10"/>
      <c r="TOE105" s="10"/>
      <c r="TOF105" s="10"/>
      <c r="TOG105" s="10"/>
      <c r="TOH105" s="10"/>
      <c r="TOI105" s="10"/>
      <c r="TOJ105" s="10"/>
      <c r="TOK105" s="10"/>
      <c r="TOL105" s="10"/>
      <c r="TOM105" s="10"/>
      <c r="TON105" s="10"/>
      <c r="TOO105" s="10"/>
      <c r="TOP105" s="10"/>
      <c r="TOQ105" s="10"/>
      <c r="TOR105" s="10"/>
      <c r="TOS105" s="10"/>
      <c r="TOT105" s="10"/>
      <c r="TOU105" s="10"/>
      <c r="TOV105" s="10"/>
      <c r="TOW105" s="10"/>
      <c r="TOX105" s="10"/>
      <c r="TOY105" s="10"/>
      <c r="TOZ105" s="10"/>
      <c r="TPA105" s="10"/>
      <c r="TPB105" s="10"/>
      <c r="TPC105" s="10"/>
      <c r="TPD105" s="10"/>
      <c r="TPE105" s="10"/>
      <c r="TPF105" s="10"/>
      <c r="TPG105" s="10"/>
      <c r="TPH105" s="10"/>
      <c r="TPI105" s="10"/>
      <c r="TPJ105" s="10"/>
      <c r="TPK105" s="10"/>
      <c r="TPL105" s="10"/>
      <c r="TPM105" s="10"/>
      <c r="TPN105" s="10"/>
      <c r="TPO105" s="10"/>
      <c r="TPP105" s="10"/>
      <c r="TPQ105" s="10"/>
      <c r="TPR105" s="10"/>
      <c r="TPS105" s="10"/>
      <c r="TPT105" s="10"/>
      <c r="TPU105" s="10"/>
      <c r="TPV105" s="10"/>
      <c r="TPW105" s="10"/>
      <c r="TPX105" s="10"/>
      <c r="TPY105" s="10"/>
      <c r="TPZ105" s="10"/>
      <c r="TQA105" s="10"/>
      <c r="TQB105" s="10"/>
      <c r="TQC105" s="10"/>
      <c r="TQD105" s="10"/>
      <c r="TQE105" s="10"/>
      <c r="TQF105" s="10"/>
      <c r="TQG105" s="10"/>
      <c r="TQH105" s="10"/>
      <c r="TQI105" s="10"/>
      <c r="TQJ105" s="10"/>
      <c r="TQK105" s="10"/>
      <c r="TQL105" s="10"/>
      <c r="TQM105" s="10"/>
      <c r="TQN105" s="10"/>
      <c r="TQO105" s="10"/>
      <c r="TQP105" s="10"/>
      <c r="TQQ105" s="10"/>
      <c r="TQR105" s="10"/>
      <c r="TQS105" s="10"/>
      <c r="TQT105" s="10"/>
      <c r="TQU105" s="10"/>
      <c r="TQV105" s="10"/>
      <c r="TQW105" s="10"/>
      <c r="TQX105" s="10"/>
      <c r="TQY105" s="10"/>
      <c r="TQZ105" s="10"/>
      <c r="TRA105" s="10"/>
      <c r="TRB105" s="10"/>
      <c r="TRC105" s="10"/>
      <c r="TRD105" s="10"/>
      <c r="TRE105" s="10"/>
      <c r="TRF105" s="10"/>
      <c r="TRG105" s="10"/>
      <c r="TRH105" s="10"/>
      <c r="TRI105" s="10"/>
      <c r="TRJ105" s="10"/>
      <c r="TRK105" s="10"/>
      <c r="TRL105" s="10"/>
      <c r="TRM105" s="10"/>
      <c r="TRN105" s="10"/>
      <c r="TRO105" s="10"/>
      <c r="TRP105" s="10"/>
      <c r="TRQ105" s="10"/>
      <c r="TRR105" s="10"/>
      <c r="TRS105" s="10"/>
      <c r="TRT105" s="10"/>
      <c r="TRU105" s="10"/>
      <c r="TRV105" s="10"/>
      <c r="TRW105" s="10"/>
      <c r="TRX105" s="10"/>
      <c r="TRY105" s="10"/>
      <c r="TRZ105" s="10"/>
      <c r="TSA105" s="10"/>
      <c r="TSB105" s="10"/>
      <c r="TSC105" s="10"/>
      <c r="TSD105" s="10"/>
      <c r="TSE105" s="10"/>
      <c r="TSF105" s="10"/>
      <c r="TSG105" s="10"/>
      <c r="TSH105" s="10"/>
      <c r="TSI105" s="10"/>
      <c r="TSJ105" s="10"/>
      <c r="TSK105" s="10"/>
      <c r="TSL105" s="10"/>
      <c r="TSM105" s="10"/>
      <c r="TSN105" s="10"/>
      <c r="TSO105" s="10"/>
      <c r="TSP105" s="10"/>
      <c r="TSQ105" s="10"/>
      <c r="TSR105" s="10"/>
      <c r="TSS105" s="10"/>
      <c r="TST105" s="10"/>
      <c r="TSU105" s="10"/>
      <c r="TSV105" s="10"/>
      <c r="TSW105" s="10"/>
      <c r="TSX105" s="10"/>
      <c r="TSY105" s="10"/>
      <c r="TSZ105" s="10"/>
      <c r="TTA105" s="10"/>
      <c r="TTB105" s="10"/>
      <c r="TTC105" s="10"/>
      <c r="TTD105" s="10"/>
      <c r="TTE105" s="10"/>
      <c r="TTF105" s="10"/>
      <c r="TTG105" s="10"/>
      <c r="TTH105" s="10"/>
      <c r="TTI105" s="10"/>
      <c r="TTJ105" s="10"/>
      <c r="TTK105" s="10"/>
      <c r="TTL105" s="10"/>
      <c r="TTM105" s="10"/>
      <c r="TTN105" s="10"/>
      <c r="TTO105" s="10"/>
      <c r="TTP105" s="10"/>
      <c r="TTQ105" s="10"/>
      <c r="TTR105" s="10"/>
      <c r="TTS105" s="10"/>
      <c r="TTT105" s="10"/>
      <c r="TTU105" s="10"/>
      <c r="TTV105" s="10"/>
      <c r="TTW105" s="10"/>
      <c r="TTX105" s="10"/>
      <c r="TTY105" s="10"/>
      <c r="TTZ105" s="10"/>
      <c r="TUA105" s="10"/>
      <c r="TUB105" s="10"/>
      <c r="TUC105" s="10"/>
      <c r="TUD105" s="10"/>
      <c r="TUE105" s="10"/>
      <c r="TUF105" s="10"/>
      <c r="TUG105" s="10"/>
      <c r="TUH105" s="10"/>
      <c r="TUI105" s="10"/>
      <c r="TUJ105" s="10"/>
      <c r="TUK105" s="10"/>
      <c r="TUL105" s="10"/>
      <c r="TUM105" s="10"/>
      <c r="TUN105" s="10"/>
      <c r="TUO105" s="10"/>
      <c r="TUP105" s="10"/>
      <c r="TUQ105" s="10"/>
      <c r="TUR105" s="10"/>
      <c r="TUS105" s="10"/>
      <c r="TUT105" s="10"/>
      <c r="TUU105" s="10"/>
      <c r="TUV105" s="10"/>
      <c r="TUW105" s="10"/>
      <c r="TUX105" s="10"/>
      <c r="TUY105" s="10"/>
      <c r="TUZ105" s="10"/>
      <c r="TVA105" s="10"/>
      <c r="TVB105" s="10"/>
      <c r="TVC105" s="10"/>
      <c r="TVD105" s="10"/>
      <c r="TVE105" s="10"/>
      <c r="TVF105" s="10"/>
      <c r="TVG105" s="10"/>
      <c r="TVH105" s="10"/>
      <c r="TVI105" s="10"/>
      <c r="TVJ105" s="10"/>
      <c r="TVK105" s="10"/>
      <c r="TVL105" s="10"/>
      <c r="TVM105" s="10"/>
      <c r="TVN105" s="10"/>
      <c r="TVO105" s="10"/>
      <c r="TVP105" s="10"/>
      <c r="TVQ105" s="10"/>
      <c r="TVR105" s="10"/>
      <c r="TVS105" s="10"/>
      <c r="TVT105" s="10"/>
      <c r="TVU105" s="10"/>
      <c r="TVV105" s="10"/>
      <c r="TVW105" s="10"/>
      <c r="TVX105" s="10"/>
      <c r="TVY105" s="10"/>
      <c r="TVZ105" s="10"/>
      <c r="TWA105" s="10"/>
      <c r="TWB105" s="10"/>
      <c r="TWC105" s="10"/>
      <c r="TWD105" s="10"/>
      <c r="TWE105" s="10"/>
      <c r="TWF105" s="10"/>
      <c r="TWG105" s="10"/>
      <c r="TWH105" s="10"/>
      <c r="TWI105" s="10"/>
      <c r="TWJ105" s="10"/>
      <c r="TWK105" s="10"/>
      <c r="TWL105" s="10"/>
      <c r="TWM105" s="10"/>
      <c r="TWN105" s="10"/>
      <c r="TWO105" s="10"/>
      <c r="TWP105" s="10"/>
      <c r="TWQ105" s="10"/>
      <c r="TWR105" s="10"/>
      <c r="TWS105" s="10"/>
      <c r="TWT105" s="10"/>
      <c r="TWU105" s="10"/>
      <c r="TWV105" s="10"/>
      <c r="TWW105" s="10"/>
      <c r="TWX105" s="10"/>
      <c r="TWY105" s="10"/>
      <c r="TWZ105" s="10"/>
      <c r="TXA105" s="10"/>
      <c r="TXB105" s="10"/>
      <c r="TXC105" s="10"/>
      <c r="TXD105" s="10"/>
      <c r="TXE105" s="10"/>
      <c r="TXF105" s="10"/>
      <c r="TXG105" s="10"/>
      <c r="TXH105" s="10"/>
      <c r="TXI105" s="10"/>
      <c r="TXJ105" s="10"/>
      <c r="TXK105" s="10"/>
      <c r="TXL105" s="10"/>
      <c r="TXM105" s="10"/>
      <c r="TXN105" s="10"/>
      <c r="TXO105" s="10"/>
      <c r="TXP105" s="10"/>
      <c r="TXQ105" s="10"/>
      <c r="TXR105" s="10"/>
      <c r="TXS105" s="10"/>
      <c r="TXT105" s="10"/>
      <c r="TXU105" s="10"/>
      <c r="TXV105" s="10"/>
      <c r="TXW105" s="10"/>
      <c r="TXX105" s="10"/>
      <c r="TXY105" s="10"/>
      <c r="TXZ105" s="10"/>
      <c r="TYA105" s="10"/>
      <c r="TYB105" s="10"/>
      <c r="TYC105" s="10"/>
      <c r="TYD105" s="10"/>
      <c r="TYE105" s="10"/>
      <c r="TYF105" s="10"/>
      <c r="TYG105" s="10"/>
      <c r="TYH105" s="10"/>
      <c r="TYI105" s="10"/>
      <c r="TYJ105" s="10"/>
      <c r="TYK105" s="10"/>
      <c r="TYL105" s="10"/>
      <c r="TYM105" s="10"/>
      <c r="TYN105" s="10"/>
      <c r="TYO105" s="10"/>
      <c r="TYP105" s="10"/>
      <c r="TYQ105" s="10"/>
      <c r="TYR105" s="10"/>
      <c r="TYS105" s="10"/>
      <c r="TYT105" s="10"/>
      <c r="TYU105" s="10"/>
      <c r="TYV105" s="10"/>
      <c r="TYW105" s="10"/>
      <c r="TYX105" s="10"/>
      <c r="TYY105" s="10"/>
      <c r="TYZ105" s="10"/>
      <c r="TZA105" s="10"/>
      <c r="TZB105" s="10"/>
      <c r="TZC105" s="10"/>
      <c r="TZD105" s="10"/>
      <c r="TZE105" s="10"/>
      <c r="TZF105" s="10"/>
      <c r="TZG105" s="10"/>
      <c r="TZH105" s="10"/>
      <c r="TZI105" s="10"/>
      <c r="TZJ105" s="10"/>
      <c r="TZK105" s="10"/>
      <c r="TZL105" s="10"/>
      <c r="TZM105" s="10"/>
      <c r="TZN105" s="10"/>
      <c r="TZO105" s="10"/>
      <c r="TZP105" s="10"/>
      <c r="TZQ105" s="10"/>
      <c r="TZR105" s="10"/>
      <c r="TZS105" s="10"/>
      <c r="TZT105" s="10"/>
      <c r="TZU105" s="10"/>
      <c r="TZV105" s="10"/>
      <c r="TZW105" s="10"/>
      <c r="TZX105" s="10"/>
      <c r="TZY105" s="10"/>
      <c r="TZZ105" s="10"/>
      <c r="UAA105" s="10"/>
      <c r="UAB105" s="10"/>
      <c r="UAC105" s="10"/>
      <c r="UAD105" s="10"/>
      <c r="UAE105" s="10"/>
      <c r="UAF105" s="10"/>
      <c r="UAG105" s="10"/>
      <c r="UAH105" s="10"/>
      <c r="UAI105" s="10"/>
      <c r="UAJ105" s="10"/>
      <c r="UAK105" s="10"/>
      <c r="UAL105" s="10"/>
      <c r="UAM105" s="10"/>
      <c r="UAN105" s="10"/>
      <c r="UAO105" s="10"/>
      <c r="UAP105" s="10"/>
      <c r="UAQ105" s="10"/>
      <c r="UAR105" s="10"/>
      <c r="UAS105" s="10"/>
      <c r="UAT105" s="10"/>
      <c r="UAU105" s="10"/>
      <c r="UAV105" s="10"/>
      <c r="UAW105" s="10"/>
      <c r="UAX105" s="10"/>
      <c r="UAY105" s="10"/>
      <c r="UAZ105" s="10"/>
      <c r="UBA105" s="10"/>
      <c r="UBB105" s="10"/>
      <c r="UBC105" s="10"/>
      <c r="UBD105" s="10"/>
      <c r="UBE105" s="10"/>
      <c r="UBF105" s="10"/>
      <c r="UBG105" s="10"/>
      <c r="UBH105" s="10"/>
      <c r="UBI105" s="10"/>
      <c r="UBJ105" s="10"/>
      <c r="UBK105" s="10"/>
      <c r="UBL105" s="10"/>
      <c r="UBM105" s="10"/>
      <c r="UBN105" s="10"/>
      <c r="UBO105" s="10"/>
      <c r="UBP105" s="10"/>
      <c r="UBQ105" s="10"/>
      <c r="UBR105" s="10"/>
      <c r="UBS105" s="10"/>
      <c r="UBT105" s="10"/>
      <c r="UBU105" s="10"/>
      <c r="UBV105" s="10"/>
      <c r="UBW105" s="10"/>
      <c r="UBX105" s="10"/>
      <c r="UBY105" s="10"/>
      <c r="UBZ105" s="10"/>
      <c r="UCA105" s="10"/>
      <c r="UCB105" s="10"/>
      <c r="UCC105" s="10"/>
      <c r="UCD105" s="10"/>
      <c r="UCE105" s="10"/>
      <c r="UCF105" s="10"/>
      <c r="UCG105" s="10"/>
      <c r="UCH105" s="10"/>
      <c r="UCI105" s="10"/>
      <c r="UCJ105" s="10"/>
      <c r="UCK105" s="10"/>
      <c r="UCL105" s="10"/>
      <c r="UCM105" s="10"/>
      <c r="UCN105" s="10"/>
      <c r="UCO105" s="10"/>
      <c r="UCP105" s="10"/>
      <c r="UCQ105" s="10"/>
      <c r="UCR105" s="10"/>
      <c r="UCS105" s="10"/>
      <c r="UCT105" s="10"/>
      <c r="UCU105" s="10"/>
      <c r="UCV105" s="10"/>
      <c r="UCW105" s="10"/>
      <c r="UCX105" s="10"/>
      <c r="UCY105" s="10"/>
      <c r="UCZ105" s="10"/>
      <c r="UDA105" s="10"/>
      <c r="UDB105" s="10"/>
      <c r="UDC105" s="10"/>
      <c r="UDD105" s="10"/>
      <c r="UDE105" s="10"/>
      <c r="UDF105" s="10"/>
      <c r="UDG105" s="10"/>
      <c r="UDH105" s="10"/>
      <c r="UDI105" s="10"/>
      <c r="UDJ105" s="10"/>
      <c r="UDK105" s="10"/>
      <c r="UDL105" s="10"/>
      <c r="UDM105" s="10"/>
      <c r="UDN105" s="10"/>
      <c r="UDO105" s="10"/>
      <c r="UDP105" s="10"/>
      <c r="UDQ105" s="10"/>
      <c r="UDR105" s="10"/>
      <c r="UDS105" s="10"/>
      <c r="UDT105" s="10"/>
      <c r="UDU105" s="10"/>
      <c r="UDV105" s="10"/>
      <c r="UDW105" s="10"/>
      <c r="UDX105" s="10"/>
      <c r="UDY105" s="10"/>
      <c r="UDZ105" s="10"/>
      <c r="UEA105" s="10"/>
      <c r="UEB105" s="10"/>
      <c r="UEC105" s="10"/>
      <c r="UED105" s="10"/>
      <c r="UEE105" s="10"/>
      <c r="UEF105" s="10"/>
      <c r="UEG105" s="10"/>
      <c r="UEH105" s="10"/>
      <c r="UEI105" s="10"/>
      <c r="UEJ105" s="10"/>
      <c r="UEK105" s="10"/>
      <c r="UEL105" s="10"/>
      <c r="UEM105" s="10"/>
      <c r="UEN105" s="10"/>
      <c r="UEO105" s="10"/>
      <c r="UEP105" s="10"/>
      <c r="UEQ105" s="10"/>
      <c r="UER105" s="10"/>
      <c r="UES105" s="10"/>
      <c r="UET105" s="10"/>
      <c r="UEU105" s="10"/>
      <c r="UEV105" s="10"/>
      <c r="UEW105" s="10"/>
      <c r="UEX105" s="10"/>
      <c r="UEY105" s="10"/>
      <c r="UEZ105" s="10"/>
      <c r="UFA105" s="10"/>
      <c r="UFB105" s="10"/>
      <c r="UFC105" s="10"/>
      <c r="UFD105" s="10"/>
      <c r="UFE105" s="10"/>
      <c r="UFF105" s="10"/>
      <c r="UFG105" s="10"/>
      <c r="UFH105" s="10"/>
      <c r="UFI105" s="10"/>
      <c r="UFJ105" s="10"/>
      <c r="UFK105" s="10"/>
      <c r="UFL105" s="10"/>
      <c r="UFM105" s="10"/>
      <c r="UFN105" s="10"/>
      <c r="UFO105" s="10"/>
      <c r="UFP105" s="10"/>
      <c r="UFQ105" s="10"/>
      <c r="UFR105" s="10"/>
      <c r="UFS105" s="10"/>
      <c r="UFT105" s="10"/>
      <c r="UFU105" s="10"/>
      <c r="UFV105" s="10"/>
      <c r="UFW105" s="10"/>
      <c r="UFX105" s="10"/>
      <c r="UFY105" s="10"/>
      <c r="UFZ105" s="10"/>
      <c r="UGA105" s="10"/>
      <c r="UGB105" s="10"/>
      <c r="UGC105" s="10"/>
      <c r="UGD105" s="10"/>
      <c r="UGE105" s="10"/>
      <c r="UGF105" s="10"/>
      <c r="UGG105" s="10"/>
      <c r="UGH105" s="10"/>
      <c r="UGI105" s="10"/>
      <c r="UGJ105" s="10"/>
      <c r="UGK105" s="10"/>
      <c r="UGL105" s="10"/>
      <c r="UGM105" s="10"/>
      <c r="UGN105" s="10"/>
      <c r="UGO105" s="10"/>
      <c r="UGP105" s="10"/>
      <c r="UGQ105" s="10"/>
      <c r="UGR105" s="10"/>
      <c r="UGS105" s="10"/>
      <c r="UGT105" s="10"/>
      <c r="UGU105" s="10"/>
      <c r="UGV105" s="10"/>
      <c r="UGW105" s="10"/>
      <c r="UGX105" s="10"/>
      <c r="UGY105" s="10"/>
      <c r="UGZ105" s="10"/>
      <c r="UHA105" s="10"/>
      <c r="UHB105" s="10"/>
      <c r="UHC105" s="10"/>
      <c r="UHD105" s="10"/>
      <c r="UHE105" s="10"/>
      <c r="UHF105" s="10"/>
      <c r="UHG105" s="10"/>
      <c r="UHH105" s="10"/>
      <c r="UHI105" s="10"/>
      <c r="UHJ105" s="10"/>
      <c r="UHK105" s="10"/>
      <c r="UHL105" s="10"/>
      <c r="UHM105" s="10"/>
      <c r="UHN105" s="10"/>
      <c r="UHO105" s="10"/>
      <c r="UHP105" s="10"/>
      <c r="UHQ105" s="10"/>
      <c r="UHR105" s="10"/>
      <c r="UHS105" s="10"/>
      <c r="UHT105" s="10"/>
      <c r="UHU105" s="10"/>
      <c r="UHV105" s="10"/>
      <c r="UHW105" s="10"/>
      <c r="UHX105" s="10"/>
      <c r="UHY105" s="10"/>
      <c r="UHZ105" s="10"/>
      <c r="UIA105" s="10"/>
      <c r="UIB105" s="10"/>
      <c r="UIC105" s="10"/>
      <c r="UID105" s="10"/>
      <c r="UIE105" s="10"/>
      <c r="UIF105" s="10"/>
      <c r="UIG105" s="10"/>
      <c r="UIH105" s="10"/>
      <c r="UII105" s="10"/>
      <c r="UIJ105" s="10"/>
      <c r="UIK105" s="10"/>
      <c r="UIL105" s="10"/>
      <c r="UIM105" s="10"/>
      <c r="UIN105" s="10"/>
      <c r="UIO105" s="10"/>
      <c r="UIP105" s="10"/>
      <c r="UIQ105" s="10"/>
      <c r="UIR105" s="10"/>
      <c r="UIS105" s="10"/>
      <c r="UIT105" s="10"/>
      <c r="UIU105" s="10"/>
      <c r="UIV105" s="10"/>
      <c r="UIW105" s="10"/>
      <c r="UIX105" s="10"/>
      <c r="UIY105" s="10"/>
      <c r="UIZ105" s="10"/>
      <c r="UJA105" s="10"/>
      <c r="UJB105" s="10"/>
      <c r="UJC105" s="10"/>
      <c r="UJD105" s="10"/>
      <c r="UJE105" s="10"/>
      <c r="UJF105" s="10"/>
      <c r="UJG105" s="10"/>
      <c r="UJH105" s="10"/>
      <c r="UJI105" s="10"/>
      <c r="UJJ105" s="10"/>
      <c r="UJK105" s="10"/>
      <c r="UJL105" s="10"/>
      <c r="UJM105" s="10"/>
      <c r="UJN105" s="10"/>
      <c r="UJO105" s="10"/>
      <c r="UJP105" s="10"/>
      <c r="UJQ105" s="10"/>
      <c r="UJR105" s="10"/>
      <c r="UJS105" s="10"/>
      <c r="UJT105" s="10"/>
      <c r="UJU105" s="10"/>
      <c r="UJV105" s="10"/>
      <c r="UJW105" s="10"/>
      <c r="UJX105" s="10"/>
      <c r="UJY105" s="10"/>
      <c r="UJZ105" s="10"/>
      <c r="UKA105" s="10"/>
      <c r="UKB105" s="10"/>
      <c r="UKC105" s="10"/>
      <c r="UKD105" s="10"/>
      <c r="UKE105" s="10"/>
      <c r="UKF105" s="10"/>
      <c r="UKG105" s="10"/>
      <c r="UKH105" s="10"/>
      <c r="UKI105" s="10"/>
      <c r="UKJ105" s="10"/>
      <c r="UKK105" s="10"/>
      <c r="UKL105" s="10"/>
      <c r="UKM105" s="10"/>
      <c r="UKN105" s="10"/>
      <c r="UKO105" s="10"/>
      <c r="UKP105" s="10"/>
      <c r="UKQ105" s="10"/>
      <c r="UKR105" s="10"/>
      <c r="UKS105" s="10"/>
      <c r="UKT105" s="10"/>
      <c r="UKU105" s="10"/>
      <c r="UKV105" s="10"/>
      <c r="UKW105" s="10"/>
      <c r="UKX105" s="10"/>
      <c r="UKY105" s="10"/>
      <c r="UKZ105" s="10"/>
      <c r="ULA105" s="10"/>
      <c r="ULB105" s="10"/>
      <c r="ULC105" s="10"/>
      <c r="ULD105" s="10"/>
      <c r="ULE105" s="10"/>
      <c r="ULF105" s="10"/>
      <c r="ULG105" s="10"/>
      <c r="ULH105" s="10"/>
      <c r="ULI105" s="10"/>
      <c r="ULJ105" s="10"/>
      <c r="ULK105" s="10"/>
      <c r="ULL105" s="10"/>
      <c r="ULM105" s="10"/>
      <c r="ULN105" s="10"/>
      <c r="ULO105" s="10"/>
      <c r="ULP105" s="10"/>
      <c r="ULQ105" s="10"/>
      <c r="ULR105" s="10"/>
      <c r="ULS105" s="10"/>
      <c r="ULT105" s="10"/>
      <c r="ULU105" s="10"/>
      <c r="ULV105" s="10"/>
      <c r="ULW105" s="10"/>
      <c r="ULX105" s="10"/>
      <c r="ULY105" s="10"/>
      <c r="ULZ105" s="10"/>
      <c r="UMA105" s="10"/>
      <c r="UMB105" s="10"/>
      <c r="UMC105" s="10"/>
      <c r="UMD105" s="10"/>
      <c r="UME105" s="10"/>
      <c r="UMF105" s="10"/>
      <c r="UMG105" s="10"/>
      <c r="UMH105" s="10"/>
      <c r="UMI105" s="10"/>
      <c r="UMJ105" s="10"/>
      <c r="UMK105" s="10"/>
      <c r="UML105" s="10"/>
      <c r="UMM105" s="10"/>
      <c r="UMN105" s="10"/>
      <c r="UMO105" s="10"/>
      <c r="UMP105" s="10"/>
      <c r="UMQ105" s="10"/>
      <c r="UMR105" s="10"/>
      <c r="UMS105" s="10"/>
      <c r="UMT105" s="10"/>
      <c r="UMU105" s="10"/>
      <c r="UMV105" s="10"/>
      <c r="UMW105" s="10"/>
      <c r="UMX105" s="10"/>
      <c r="UMY105" s="10"/>
      <c r="UMZ105" s="10"/>
      <c r="UNA105" s="10"/>
      <c r="UNB105" s="10"/>
      <c r="UNC105" s="10"/>
      <c r="UND105" s="10"/>
      <c r="UNE105" s="10"/>
      <c r="UNF105" s="10"/>
      <c r="UNG105" s="10"/>
      <c r="UNH105" s="10"/>
      <c r="UNI105" s="10"/>
      <c r="UNJ105" s="10"/>
      <c r="UNK105" s="10"/>
      <c r="UNL105" s="10"/>
      <c r="UNM105" s="10"/>
      <c r="UNN105" s="10"/>
      <c r="UNO105" s="10"/>
      <c r="UNP105" s="10"/>
      <c r="UNQ105" s="10"/>
      <c r="UNR105" s="10"/>
      <c r="UNS105" s="10"/>
      <c r="UNT105" s="10"/>
      <c r="UNU105" s="10"/>
      <c r="UNV105" s="10"/>
      <c r="UNW105" s="10"/>
      <c r="UNX105" s="10"/>
      <c r="UNY105" s="10"/>
      <c r="UNZ105" s="10"/>
      <c r="UOA105" s="10"/>
      <c r="UOB105" s="10"/>
      <c r="UOC105" s="10"/>
      <c r="UOD105" s="10"/>
      <c r="UOE105" s="10"/>
      <c r="UOF105" s="10"/>
      <c r="UOG105" s="10"/>
      <c r="UOH105" s="10"/>
      <c r="UOI105" s="10"/>
      <c r="UOJ105" s="10"/>
      <c r="UOK105" s="10"/>
      <c r="UOL105" s="10"/>
      <c r="UOM105" s="10"/>
      <c r="UON105" s="10"/>
      <c r="UOO105" s="10"/>
      <c r="UOP105" s="10"/>
      <c r="UOQ105" s="10"/>
      <c r="UOR105" s="10"/>
      <c r="UOS105" s="10"/>
      <c r="UOT105" s="10"/>
      <c r="UOU105" s="10"/>
      <c r="UOV105" s="10"/>
      <c r="UOW105" s="10"/>
      <c r="UOX105" s="10"/>
      <c r="UOY105" s="10"/>
      <c r="UOZ105" s="10"/>
      <c r="UPA105" s="10"/>
      <c r="UPB105" s="10"/>
      <c r="UPC105" s="10"/>
      <c r="UPD105" s="10"/>
      <c r="UPE105" s="10"/>
      <c r="UPF105" s="10"/>
      <c r="UPG105" s="10"/>
      <c r="UPH105" s="10"/>
      <c r="UPI105" s="10"/>
      <c r="UPJ105" s="10"/>
      <c r="UPK105" s="10"/>
      <c r="UPL105" s="10"/>
      <c r="UPM105" s="10"/>
      <c r="UPN105" s="10"/>
      <c r="UPO105" s="10"/>
      <c r="UPP105" s="10"/>
      <c r="UPQ105" s="10"/>
      <c r="UPR105" s="10"/>
      <c r="UPS105" s="10"/>
      <c r="UPT105" s="10"/>
      <c r="UPU105" s="10"/>
      <c r="UPV105" s="10"/>
      <c r="UPW105" s="10"/>
      <c r="UPX105" s="10"/>
      <c r="UPY105" s="10"/>
      <c r="UPZ105" s="10"/>
      <c r="UQA105" s="10"/>
      <c r="UQB105" s="10"/>
      <c r="UQC105" s="10"/>
      <c r="UQD105" s="10"/>
      <c r="UQE105" s="10"/>
      <c r="UQF105" s="10"/>
      <c r="UQG105" s="10"/>
      <c r="UQH105" s="10"/>
      <c r="UQI105" s="10"/>
      <c r="UQJ105" s="10"/>
      <c r="UQK105" s="10"/>
      <c r="UQL105" s="10"/>
      <c r="UQM105" s="10"/>
      <c r="UQN105" s="10"/>
      <c r="UQO105" s="10"/>
      <c r="UQP105" s="10"/>
      <c r="UQQ105" s="10"/>
      <c r="UQR105" s="10"/>
      <c r="UQS105" s="10"/>
      <c r="UQT105" s="10"/>
      <c r="UQU105" s="10"/>
      <c r="UQV105" s="10"/>
      <c r="UQW105" s="10"/>
      <c r="UQX105" s="10"/>
      <c r="UQY105" s="10"/>
      <c r="UQZ105" s="10"/>
      <c r="URA105" s="10"/>
      <c r="URB105" s="10"/>
      <c r="URC105" s="10"/>
      <c r="URD105" s="10"/>
      <c r="URE105" s="10"/>
      <c r="URF105" s="10"/>
      <c r="URG105" s="10"/>
      <c r="URH105" s="10"/>
      <c r="URI105" s="10"/>
      <c r="URJ105" s="10"/>
      <c r="URK105" s="10"/>
      <c r="URL105" s="10"/>
      <c r="URM105" s="10"/>
      <c r="URN105" s="10"/>
      <c r="URO105" s="10"/>
      <c r="URP105" s="10"/>
      <c r="URQ105" s="10"/>
      <c r="URR105" s="10"/>
      <c r="URS105" s="10"/>
      <c r="URT105" s="10"/>
      <c r="URU105" s="10"/>
      <c r="URV105" s="10"/>
      <c r="URW105" s="10"/>
      <c r="URX105" s="10"/>
      <c r="URY105" s="10"/>
      <c r="URZ105" s="10"/>
      <c r="USA105" s="10"/>
      <c r="USB105" s="10"/>
      <c r="USC105" s="10"/>
      <c r="USD105" s="10"/>
      <c r="USE105" s="10"/>
      <c r="USF105" s="10"/>
      <c r="USG105" s="10"/>
      <c r="USH105" s="10"/>
      <c r="USI105" s="10"/>
      <c r="USJ105" s="10"/>
      <c r="USK105" s="10"/>
      <c r="USL105" s="10"/>
      <c r="USM105" s="10"/>
      <c r="USN105" s="10"/>
      <c r="USO105" s="10"/>
      <c r="USP105" s="10"/>
      <c r="USQ105" s="10"/>
      <c r="USR105" s="10"/>
      <c r="USS105" s="10"/>
      <c r="UST105" s="10"/>
      <c r="USU105" s="10"/>
      <c r="USV105" s="10"/>
      <c r="USW105" s="10"/>
      <c r="USX105" s="10"/>
      <c r="USY105" s="10"/>
      <c r="USZ105" s="10"/>
      <c r="UTA105" s="10"/>
      <c r="UTB105" s="10"/>
      <c r="UTC105" s="10"/>
      <c r="UTD105" s="10"/>
      <c r="UTE105" s="10"/>
      <c r="UTF105" s="10"/>
      <c r="UTG105" s="10"/>
      <c r="UTH105" s="10"/>
      <c r="UTI105" s="10"/>
      <c r="UTJ105" s="10"/>
      <c r="UTK105" s="10"/>
      <c r="UTL105" s="10"/>
      <c r="UTM105" s="10"/>
      <c r="UTN105" s="10"/>
      <c r="UTO105" s="10"/>
      <c r="UTP105" s="10"/>
      <c r="UTQ105" s="10"/>
      <c r="UTR105" s="10"/>
      <c r="UTS105" s="10"/>
      <c r="UTT105" s="10"/>
      <c r="UTU105" s="10"/>
      <c r="UTV105" s="10"/>
      <c r="UTW105" s="10"/>
      <c r="UTX105" s="10"/>
      <c r="UTY105" s="10"/>
      <c r="UTZ105" s="10"/>
      <c r="UUA105" s="10"/>
      <c r="UUB105" s="10"/>
      <c r="UUC105" s="10"/>
      <c r="UUD105" s="10"/>
      <c r="UUE105" s="10"/>
      <c r="UUF105" s="10"/>
      <c r="UUG105" s="10"/>
      <c r="UUH105" s="10"/>
      <c r="UUI105" s="10"/>
      <c r="UUJ105" s="10"/>
      <c r="UUK105" s="10"/>
      <c r="UUL105" s="10"/>
      <c r="UUM105" s="10"/>
      <c r="UUN105" s="10"/>
      <c r="UUO105" s="10"/>
      <c r="UUP105" s="10"/>
      <c r="UUQ105" s="10"/>
      <c r="UUR105" s="10"/>
      <c r="UUS105" s="10"/>
      <c r="UUT105" s="10"/>
      <c r="UUU105" s="10"/>
      <c r="UUV105" s="10"/>
      <c r="UUW105" s="10"/>
      <c r="UUX105" s="10"/>
      <c r="UUY105" s="10"/>
      <c r="UUZ105" s="10"/>
      <c r="UVA105" s="10"/>
      <c r="UVB105" s="10"/>
      <c r="UVC105" s="10"/>
      <c r="UVD105" s="10"/>
      <c r="UVE105" s="10"/>
      <c r="UVF105" s="10"/>
      <c r="UVG105" s="10"/>
      <c r="UVH105" s="10"/>
      <c r="UVI105" s="10"/>
      <c r="UVJ105" s="10"/>
      <c r="UVK105" s="10"/>
      <c r="UVL105" s="10"/>
      <c r="UVM105" s="10"/>
      <c r="UVN105" s="10"/>
      <c r="UVO105" s="10"/>
      <c r="UVP105" s="10"/>
      <c r="UVQ105" s="10"/>
      <c r="UVR105" s="10"/>
      <c r="UVS105" s="10"/>
      <c r="UVT105" s="10"/>
      <c r="UVU105" s="10"/>
      <c r="UVV105" s="10"/>
      <c r="UVW105" s="10"/>
      <c r="UVX105" s="10"/>
      <c r="UVY105" s="10"/>
      <c r="UVZ105" s="10"/>
      <c r="UWA105" s="10"/>
      <c r="UWB105" s="10"/>
      <c r="UWC105" s="10"/>
      <c r="UWD105" s="10"/>
      <c r="UWE105" s="10"/>
      <c r="UWF105" s="10"/>
      <c r="UWG105" s="10"/>
      <c r="UWH105" s="10"/>
      <c r="UWI105" s="10"/>
      <c r="UWJ105" s="10"/>
      <c r="UWK105" s="10"/>
      <c r="UWL105" s="10"/>
      <c r="UWM105" s="10"/>
      <c r="UWN105" s="10"/>
      <c r="UWO105" s="10"/>
      <c r="UWP105" s="10"/>
      <c r="UWQ105" s="10"/>
      <c r="UWR105" s="10"/>
      <c r="UWS105" s="10"/>
      <c r="UWT105" s="10"/>
      <c r="UWU105" s="10"/>
      <c r="UWV105" s="10"/>
      <c r="UWW105" s="10"/>
      <c r="UWX105" s="10"/>
      <c r="UWY105" s="10"/>
      <c r="UWZ105" s="10"/>
      <c r="UXA105" s="10"/>
      <c r="UXB105" s="10"/>
      <c r="UXC105" s="10"/>
      <c r="UXD105" s="10"/>
      <c r="UXE105" s="10"/>
      <c r="UXF105" s="10"/>
      <c r="UXG105" s="10"/>
      <c r="UXH105" s="10"/>
      <c r="UXI105" s="10"/>
      <c r="UXJ105" s="10"/>
      <c r="UXK105" s="10"/>
      <c r="UXL105" s="10"/>
      <c r="UXM105" s="10"/>
      <c r="UXN105" s="10"/>
      <c r="UXO105" s="10"/>
      <c r="UXP105" s="10"/>
      <c r="UXQ105" s="10"/>
      <c r="UXR105" s="10"/>
      <c r="UXS105" s="10"/>
      <c r="UXT105" s="10"/>
      <c r="UXU105" s="10"/>
      <c r="UXV105" s="10"/>
      <c r="UXW105" s="10"/>
      <c r="UXX105" s="10"/>
      <c r="UXY105" s="10"/>
      <c r="UXZ105" s="10"/>
      <c r="UYA105" s="10"/>
      <c r="UYB105" s="10"/>
      <c r="UYC105" s="10"/>
      <c r="UYD105" s="10"/>
      <c r="UYE105" s="10"/>
      <c r="UYF105" s="10"/>
      <c r="UYG105" s="10"/>
      <c r="UYH105" s="10"/>
      <c r="UYI105" s="10"/>
      <c r="UYJ105" s="10"/>
      <c r="UYK105" s="10"/>
      <c r="UYL105" s="10"/>
      <c r="UYM105" s="10"/>
      <c r="UYN105" s="10"/>
      <c r="UYO105" s="10"/>
      <c r="UYP105" s="10"/>
      <c r="UYQ105" s="10"/>
      <c r="UYR105" s="10"/>
      <c r="UYS105" s="10"/>
      <c r="UYT105" s="10"/>
      <c r="UYU105" s="10"/>
      <c r="UYV105" s="10"/>
      <c r="UYW105" s="10"/>
      <c r="UYX105" s="10"/>
      <c r="UYY105" s="10"/>
      <c r="UYZ105" s="10"/>
      <c r="UZA105" s="10"/>
      <c r="UZB105" s="10"/>
      <c r="UZC105" s="10"/>
      <c r="UZD105" s="10"/>
      <c r="UZE105" s="10"/>
      <c r="UZF105" s="10"/>
      <c r="UZG105" s="10"/>
      <c r="UZH105" s="10"/>
      <c r="UZI105" s="10"/>
      <c r="UZJ105" s="10"/>
      <c r="UZK105" s="10"/>
      <c r="UZL105" s="10"/>
      <c r="UZM105" s="10"/>
      <c r="UZN105" s="10"/>
      <c r="UZO105" s="10"/>
      <c r="UZP105" s="10"/>
      <c r="UZQ105" s="10"/>
      <c r="UZR105" s="10"/>
      <c r="UZS105" s="10"/>
      <c r="UZT105" s="10"/>
      <c r="UZU105" s="10"/>
      <c r="UZV105" s="10"/>
      <c r="UZW105" s="10"/>
      <c r="UZX105" s="10"/>
      <c r="UZY105" s="10"/>
      <c r="UZZ105" s="10"/>
      <c r="VAA105" s="10"/>
      <c r="VAB105" s="10"/>
      <c r="VAC105" s="10"/>
      <c r="VAD105" s="10"/>
      <c r="VAE105" s="10"/>
      <c r="VAF105" s="10"/>
      <c r="VAG105" s="10"/>
      <c r="VAH105" s="10"/>
      <c r="VAI105" s="10"/>
      <c r="VAJ105" s="10"/>
      <c r="VAK105" s="10"/>
      <c r="VAL105" s="10"/>
      <c r="VAM105" s="10"/>
      <c r="VAN105" s="10"/>
      <c r="VAO105" s="10"/>
      <c r="VAP105" s="10"/>
      <c r="VAQ105" s="10"/>
      <c r="VAR105" s="10"/>
      <c r="VAS105" s="10"/>
      <c r="VAT105" s="10"/>
      <c r="VAU105" s="10"/>
      <c r="VAV105" s="10"/>
      <c r="VAW105" s="10"/>
      <c r="VAX105" s="10"/>
      <c r="VAY105" s="10"/>
      <c r="VAZ105" s="10"/>
      <c r="VBA105" s="10"/>
      <c r="VBB105" s="10"/>
      <c r="VBC105" s="10"/>
      <c r="VBD105" s="10"/>
      <c r="VBE105" s="10"/>
      <c r="VBF105" s="10"/>
      <c r="VBG105" s="10"/>
      <c r="VBH105" s="10"/>
      <c r="VBI105" s="10"/>
      <c r="VBJ105" s="10"/>
      <c r="VBK105" s="10"/>
      <c r="VBL105" s="10"/>
      <c r="VBM105" s="10"/>
      <c r="VBN105" s="10"/>
      <c r="VBO105" s="10"/>
      <c r="VBP105" s="10"/>
      <c r="VBQ105" s="10"/>
      <c r="VBR105" s="10"/>
      <c r="VBS105" s="10"/>
      <c r="VBT105" s="10"/>
      <c r="VBU105" s="10"/>
      <c r="VBV105" s="10"/>
      <c r="VBW105" s="10"/>
      <c r="VBX105" s="10"/>
      <c r="VBY105" s="10"/>
      <c r="VBZ105" s="10"/>
      <c r="VCA105" s="10"/>
      <c r="VCB105" s="10"/>
      <c r="VCC105" s="10"/>
      <c r="VCD105" s="10"/>
      <c r="VCE105" s="10"/>
      <c r="VCF105" s="10"/>
      <c r="VCG105" s="10"/>
      <c r="VCH105" s="10"/>
      <c r="VCI105" s="10"/>
      <c r="VCJ105" s="10"/>
      <c r="VCK105" s="10"/>
      <c r="VCL105" s="10"/>
      <c r="VCM105" s="10"/>
      <c r="VCN105" s="10"/>
      <c r="VCO105" s="10"/>
      <c r="VCP105" s="10"/>
      <c r="VCQ105" s="10"/>
      <c r="VCR105" s="10"/>
      <c r="VCS105" s="10"/>
      <c r="VCT105" s="10"/>
      <c r="VCU105" s="10"/>
      <c r="VCV105" s="10"/>
      <c r="VCW105" s="10"/>
      <c r="VCX105" s="10"/>
      <c r="VCY105" s="10"/>
      <c r="VCZ105" s="10"/>
      <c r="VDA105" s="10"/>
      <c r="VDB105" s="10"/>
      <c r="VDC105" s="10"/>
      <c r="VDD105" s="10"/>
      <c r="VDE105" s="10"/>
      <c r="VDF105" s="10"/>
      <c r="VDG105" s="10"/>
      <c r="VDH105" s="10"/>
      <c r="VDI105" s="10"/>
      <c r="VDJ105" s="10"/>
      <c r="VDK105" s="10"/>
      <c r="VDL105" s="10"/>
      <c r="VDM105" s="10"/>
      <c r="VDN105" s="10"/>
      <c r="VDO105" s="10"/>
      <c r="VDP105" s="10"/>
      <c r="VDQ105" s="10"/>
      <c r="VDR105" s="10"/>
      <c r="VDS105" s="10"/>
      <c r="VDT105" s="10"/>
      <c r="VDU105" s="10"/>
      <c r="VDV105" s="10"/>
      <c r="VDW105" s="10"/>
      <c r="VDX105" s="10"/>
      <c r="VDY105" s="10"/>
      <c r="VDZ105" s="10"/>
      <c r="VEA105" s="10"/>
      <c r="VEB105" s="10"/>
      <c r="VEC105" s="10"/>
      <c r="VED105" s="10"/>
      <c r="VEE105" s="10"/>
      <c r="VEF105" s="10"/>
      <c r="VEG105" s="10"/>
      <c r="VEH105" s="10"/>
      <c r="VEI105" s="10"/>
      <c r="VEJ105" s="10"/>
      <c r="VEK105" s="10"/>
      <c r="VEL105" s="10"/>
      <c r="VEM105" s="10"/>
      <c r="VEN105" s="10"/>
      <c r="VEO105" s="10"/>
      <c r="VEP105" s="10"/>
      <c r="VEQ105" s="10"/>
      <c r="VER105" s="10"/>
      <c r="VES105" s="10"/>
      <c r="VET105" s="10"/>
      <c r="VEU105" s="10"/>
      <c r="VEV105" s="10"/>
      <c r="VEW105" s="10"/>
      <c r="VEX105" s="10"/>
      <c r="VEY105" s="10"/>
      <c r="VEZ105" s="10"/>
      <c r="VFA105" s="10"/>
      <c r="VFB105" s="10"/>
      <c r="VFC105" s="10"/>
      <c r="VFD105" s="10"/>
      <c r="VFE105" s="10"/>
      <c r="VFF105" s="10"/>
      <c r="VFG105" s="10"/>
      <c r="VFH105" s="10"/>
      <c r="VFI105" s="10"/>
      <c r="VFJ105" s="10"/>
      <c r="VFK105" s="10"/>
      <c r="VFL105" s="10"/>
      <c r="VFM105" s="10"/>
      <c r="VFN105" s="10"/>
      <c r="VFO105" s="10"/>
      <c r="VFP105" s="10"/>
      <c r="VFQ105" s="10"/>
      <c r="VFR105" s="10"/>
      <c r="VFS105" s="10"/>
      <c r="VFT105" s="10"/>
      <c r="VFU105" s="10"/>
      <c r="VFV105" s="10"/>
      <c r="VFW105" s="10"/>
      <c r="VFX105" s="10"/>
      <c r="VFY105" s="10"/>
      <c r="VFZ105" s="10"/>
      <c r="VGA105" s="10"/>
      <c r="VGB105" s="10"/>
      <c r="VGC105" s="10"/>
      <c r="VGD105" s="10"/>
      <c r="VGE105" s="10"/>
      <c r="VGF105" s="10"/>
      <c r="VGG105" s="10"/>
      <c r="VGH105" s="10"/>
      <c r="VGI105" s="10"/>
      <c r="VGJ105" s="10"/>
      <c r="VGK105" s="10"/>
      <c r="VGL105" s="10"/>
      <c r="VGM105" s="10"/>
      <c r="VGN105" s="10"/>
      <c r="VGO105" s="10"/>
      <c r="VGP105" s="10"/>
      <c r="VGQ105" s="10"/>
      <c r="VGR105" s="10"/>
      <c r="VGS105" s="10"/>
      <c r="VGT105" s="10"/>
      <c r="VGU105" s="10"/>
      <c r="VGV105" s="10"/>
      <c r="VGW105" s="10"/>
      <c r="VGX105" s="10"/>
      <c r="VGY105" s="10"/>
      <c r="VGZ105" s="10"/>
      <c r="VHA105" s="10"/>
      <c r="VHB105" s="10"/>
      <c r="VHC105" s="10"/>
      <c r="VHD105" s="10"/>
      <c r="VHE105" s="10"/>
      <c r="VHF105" s="10"/>
      <c r="VHG105" s="10"/>
      <c r="VHH105" s="10"/>
      <c r="VHI105" s="10"/>
      <c r="VHJ105" s="10"/>
      <c r="VHK105" s="10"/>
      <c r="VHL105" s="10"/>
      <c r="VHM105" s="10"/>
      <c r="VHN105" s="10"/>
      <c r="VHO105" s="10"/>
      <c r="VHP105" s="10"/>
      <c r="VHQ105" s="10"/>
      <c r="VHR105" s="10"/>
      <c r="VHS105" s="10"/>
      <c r="VHT105" s="10"/>
      <c r="VHU105" s="10"/>
      <c r="VHV105" s="10"/>
      <c r="VHW105" s="10"/>
      <c r="VHX105" s="10"/>
      <c r="VHY105" s="10"/>
      <c r="VHZ105" s="10"/>
      <c r="VIA105" s="10"/>
      <c r="VIB105" s="10"/>
      <c r="VIC105" s="10"/>
      <c r="VID105" s="10"/>
      <c r="VIE105" s="10"/>
      <c r="VIF105" s="10"/>
      <c r="VIG105" s="10"/>
      <c r="VIH105" s="10"/>
      <c r="VII105" s="10"/>
      <c r="VIJ105" s="10"/>
      <c r="VIK105" s="10"/>
      <c r="VIL105" s="10"/>
      <c r="VIM105" s="10"/>
      <c r="VIN105" s="10"/>
      <c r="VIO105" s="10"/>
      <c r="VIP105" s="10"/>
      <c r="VIQ105" s="10"/>
      <c r="VIR105" s="10"/>
      <c r="VIS105" s="10"/>
      <c r="VIT105" s="10"/>
      <c r="VIU105" s="10"/>
      <c r="VIV105" s="10"/>
      <c r="VIW105" s="10"/>
      <c r="VIX105" s="10"/>
      <c r="VIY105" s="10"/>
      <c r="VIZ105" s="10"/>
      <c r="VJA105" s="10"/>
      <c r="VJB105" s="10"/>
      <c r="VJC105" s="10"/>
      <c r="VJD105" s="10"/>
      <c r="VJE105" s="10"/>
      <c r="VJF105" s="10"/>
      <c r="VJG105" s="10"/>
      <c r="VJH105" s="10"/>
      <c r="VJI105" s="10"/>
      <c r="VJJ105" s="10"/>
      <c r="VJK105" s="10"/>
      <c r="VJL105" s="10"/>
      <c r="VJM105" s="10"/>
      <c r="VJN105" s="10"/>
      <c r="VJO105" s="10"/>
      <c r="VJP105" s="10"/>
      <c r="VJQ105" s="10"/>
      <c r="VJR105" s="10"/>
      <c r="VJS105" s="10"/>
      <c r="VJT105" s="10"/>
      <c r="VJU105" s="10"/>
      <c r="VJV105" s="10"/>
      <c r="VJW105" s="10"/>
      <c r="VJX105" s="10"/>
      <c r="VJY105" s="10"/>
      <c r="VJZ105" s="10"/>
      <c r="VKA105" s="10"/>
      <c r="VKB105" s="10"/>
      <c r="VKC105" s="10"/>
      <c r="VKD105" s="10"/>
      <c r="VKE105" s="10"/>
      <c r="VKF105" s="10"/>
      <c r="VKG105" s="10"/>
      <c r="VKH105" s="10"/>
      <c r="VKI105" s="10"/>
      <c r="VKJ105" s="10"/>
      <c r="VKK105" s="10"/>
      <c r="VKL105" s="10"/>
      <c r="VKM105" s="10"/>
      <c r="VKN105" s="10"/>
      <c r="VKO105" s="10"/>
      <c r="VKP105" s="10"/>
      <c r="VKQ105" s="10"/>
      <c r="VKR105" s="10"/>
      <c r="VKS105" s="10"/>
      <c r="VKT105" s="10"/>
      <c r="VKU105" s="10"/>
      <c r="VKV105" s="10"/>
      <c r="VKW105" s="10"/>
      <c r="VKX105" s="10"/>
      <c r="VKY105" s="10"/>
      <c r="VKZ105" s="10"/>
      <c r="VLA105" s="10"/>
      <c r="VLB105" s="10"/>
      <c r="VLC105" s="10"/>
      <c r="VLD105" s="10"/>
      <c r="VLE105" s="10"/>
      <c r="VLF105" s="10"/>
      <c r="VLG105" s="10"/>
      <c r="VLH105" s="10"/>
      <c r="VLI105" s="10"/>
      <c r="VLJ105" s="10"/>
      <c r="VLK105" s="10"/>
      <c r="VLL105" s="10"/>
      <c r="VLM105" s="10"/>
      <c r="VLN105" s="10"/>
      <c r="VLO105" s="10"/>
      <c r="VLP105" s="10"/>
      <c r="VLQ105" s="10"/>
      <c r="VLR105" s="10"/>
      <c r="VLS105" s="10"/>
      <c r="VLT105" s="10"/>
      <c r="VLU105" s="10"/>
      <c r="VLV105" s="10"/>
      <c r="VLW105" s="10"/>
      <c r="VLX105" s="10"/>
      <c r="VLY105" s="10"/>
      <c r="VLZ105" s="10"/>
      <c r="VMA105" s="10"/>
      <c r="VMB105" s="10"/>
      <c r="VMC105" s="10"/>
      <c r="VMD105" s="10"/>
      <c r="VME105" s="10"/>
      <c r="VMF105" s="10"/>
      <c r="VMG105" s="10"/>
      <c r="VMH105" s="10"/>
      <c r="VMI105" s="10"/>
      <c r="VMJ105" s="10"/>
      <c r="VMK105" s="10"/>
      <c r="VML105" s="10"/>
      <c r="VMM105" s="10"/>
      <c r="VMN105" s="10"/>
      <c r="VMO105" s="10"/>
      <c r="VMP105" s="10"/>
      <c r="VMQ105" s="10"/>
      <c r="VMR105" s="10"/>
      <c r="VMS105" s="10"/>
      <c r="VMT105" s="10"/>
      <c r="VMU105" s="10"/>
      <c r="VMV105" s="10"/>
      <c r="VMW105" s="10"/>
      <c r="VMX105" s="10"/>
      <c r="VMY105" s="10"/>
      <c r="VMZ105" s="10"/>
      <c r="VNA105" s="10"/>
      <c r="VNB105" s="10"/>
      <c r="VNC105" s="10"/>
      <c r="VND105" s="10"/>
      <c r="VNE105" s="10"/>
      <c r="VNF105" s="10"/>
      <c r="VNG105" s="10"/>
      <c r="VNH105" s="10"/>
      <c r="VNI105" s="10"/>
      <c r="VNJ105" s="10"/>
      <c r="VNK105" s="10"/>
      <c r="VNL105" s="10"/>
      <c r="VNM105" s="10"/>
      <c r="VNN105" s="10"/>
      <c r="VNO105" s="10"/>
      <c r="VNP105" s="10"/>
      <c r="VNQ105" s="10"/>
      <c r="VNR105" s="10"/>
      <c r="VNS105" s="10"/>
      <c r="VNT105" s="10"/>
      <c r="VNU105" s="10"/>
      <c r="VNV105" s="10"/>
      <c r="VNW105" s="10"/>
      <c r="VNX105" s="10"/>
      <c r="VNY105" s="10"/>
      <c r="VNZ105" s="10"/>
      <c r="VOA105" s="10"/>
      <c r="VOB105" s="10"/>
      <c r="VOC105" s="10"/>
      <c r="VOD105" s="10"/>
      <c r="VOE105" s="10"/>
      <c r="VOF105" s="10"/>
      <c r="VOG105" s="10"/>
      <c r="VOH105" s="10"/>
      <c r="VOI105" s="10"/>
      <c r="VOJ105" s="10"/>
      <c r="VOK105" s="10"/>
      <c r="VOL105" s="10"/>
      <c r="VOM105" s="10"/>
      <c r="VON105" s="10"/>
      <c r="VOO105" s="10"/>
      <c r="VOP105" s="10"/>
      <c r="VOQ105" s="10"/>
      <c r="VOR105" s="10"/>
      <c r="VOS105" s="10"/>
      <c r="VOT105" s="10"/>
      <c r="VOU105" s="10"/>
      <c r="VOV105" s="10"/>
      <c r="VOW105" s="10"/>
      <c r="VOX105" s="10"/>
      <c r="VOY105" s="10"/>
      <c r="VOZ105" s="10"/>
      <c r="VPA105" s="10"/>
      <c r="VPB105" s="10"/>
      <c r="VPC105" s="10"/>
      <c r="VPD105" s="10"/>
      <c r="VPE105" s="10"/>
      <c r="VPF105" s="10"/>
      <c r="VPG105" s="10"/>
      <c r="VPH105" s="10"/>
      <c r="VPI105" s="10"/>
      <c r="VPJ105" s="10"/>
      <c r="VPK105" s="10"/>
      <c r="VPL105" s="10"/>
      <c r="VPM105" s="10"/>
      <c r="VPN105" s="10"/>
      <c r="VPO105" s="10"/>
      <c r="VPP105" s="10"/>
      <c r="VPQ105" s="10"/>
      <c r="VPR105" s="10"/>
      <c r="VPS105" s="10"/>
      <c r="VPT105" s="10"/>
      <c r="VPU105" s="10"/>
      <c r="VPV105" s="10"/>
      <c r="VPW105" s="10"/>
      <c r="VPX105" s="10"/>
      <c r="VPY105" s="10"/>
      <c r="VPZ105" s="10"/>
      <c r="VQA105" s="10"/>
      <c r="VQB105" s="10"/>
      <c r="VQC105" s="10"/>
      <c r="VQD105" s="10"/>
      <c r="VQE105" s="10"/>
      <c r="VQF105" s="10"/>
      <c r="VQG105" s="10"/>
      <c r="VQH105" s="10"/>
      <c r="VQI105" s="10"/>
      <c r="VQJ105" s="10"/>
      <c r="VQK105" s="10"/>
      <c r="VQL105" s="10"/>
      <c r="VQM105" s="10"/>
      <c r="VQN105" s="10"/>
      <c r="VQO105" s="10"/>
      <c r="VQP105" s="10"/>
      <c r="VQQ105" s="10"/>
      <c r="VQR105" s="10"/>
      <c r="VQS105" s="10"/>
      <c r="VQT105" s="10"/>
      <c r="VQU105" s="10"/>
      <c r="VQV105" s="10"/>
      <c r="VQW105" s="10"/>
      <c r="VQX105" s="10"/>
      <c r="VQY105" s="10"/>
      <c r="VQZ105" s="10"/>
      <c r="VRA105" s="10"/>
      <c r="VRB105" s="10"/>
      <c r="VRC105" s="10"/>
      <c r="VRD105" s="10"/>
      <c r="VRE105" s="10"/>
      <c r="VRF105" s="10"/>
      <c r="VRG105" s="10"/>
      <c r="VRH105" s="10"/>
      <c r="VRI105" s="10"/>
      <c r="VRJ105" s="10"/>
      <c r="VRK105" s="10"/>
      <c r="VRL105" s="10"/>
      <c r="VRM105" s="10"/>
      <c r="VRN105" s="10"/>
      <c r="VRO105" s="10"/>
      <c r="VRP105" s="10"/>
      <c r="VRQ105" s="10"/>
      <c r="VRR105" s="10"/>
      <c r="VRS105" s="10"/>
      <c r="VRT105" s="10"/>
      <c r="VRU105" s="10"/>
      <c r="VRV105" s="10"/>
      <c r="VRW105" s="10"/>
      <c r="VRX105" s="10"/>
      <c r="VRY105" s="10"/>
      <c r="VRZ105" s="10"/>
      <c r="VSA105" s="10"/>
      <c r="VSB105" s="10"/>
      <c r="VSC105" s="10"/>
      <c r="VSD105" s="10"/>
      <c r="VSE105" s="10"/>
      <c r="VSF105" s="10"/>
      <c r="VSG105" s="10"/>
      <c r="VSH105" s="10"/>
      <c r="VSI105" s="10"/>
      <c r="VSJ105" s="10"/>
      <c r="VSK105" s="10"/>
      <c r="VSL105" s="10"/>
      <c r="VSM105" s="10"/>
      <c r="VSN105" s="10"/>
      <c r="VSO105" s="10"/>
      <c r="VSP105" s="10"/>
      <c r="VSQ105" s="10"/>
      <c r="VSR105" s="10"/>
      <c r="VSS105" s="10"/>
      <c r="VST105" s="10"/>
      <c r="VSU105" s="10"/>
      <c r="VSV105" s="10"/>
      <c r="VSW105" s="10"/>
      <c r="VSX105" s="10"/>
      <c r="VSY105" s="10"/>
      <c r="VSZ105" s="10"/>
      <c r="VTA105" s="10"/>
      <c r="VTB105" s="10"/>
      <c r="VTC105" s="10"/>
      <c r="VTD105" s="10"/>
      <c r="VTE105" s="10"/>
      <c r="VTF105" s="10"/>
      <c r="VTG105" s="10"/>
      <c r="VTH105" s="10"/>
      <c r="VTI105" s="10"/>
      <c r="VTJ105" s="10"/>
      <c r="VTK105" s="10"/>
      <c r="VTL105" s="10"/>
      <c r="VTM105" s="10"/>
      <c r="VTN105" s="10"/>
      <c r="VTO105" s="10"/>
      <c r="VTP105" s="10"/>
      <c r="VTQ105" s="10"/>
      <c r="VTR105" s="10"/>
      <c r="VTS105" s="10"/>
      <c r="VTT105" s="10"/>
      <c r="VTU105" s="10"/>
      <c r="VTV105" s="10"/>
      <c r="VTW105" s="10"/>
      <c r="VTX105" s="10"/>
      <c r="VTY105" s="10"/>
      <c r="VTZ105" s="10"/>
      <c r="VUA105" s="10"/>
      <c r="VUB105" s="10"/>
      <c r="VUC105" s="10"/>
      <c r="VUD105" s="10"/>
      <c r="VUE105" s="10"/>
      <c r="VUF105" s="10"/>
      <c r="VUG105" s="10"/>
      <c r="VUH105" s="10"/>
      <c r="VUI105" s="10"/>
      <c r="VUJ105" s="10"/>
      <c r="VUK105" s="10"/>
      <c r="VUL105" s="10"/>
      <c r="VUM105" s="10"/>
      <c r="VUN105" s="10"/>
      <c r="VUO105" s="10"/>
      <c r="VUP105" s="10"/>
      <c r="VUQ105" s="10"/>
      <c r="VUR105" s="10"/>
      <c r="VUS105" s="10"/>
      <c r="VUT105" s="10"/>
      <c r="VUU105" s="10"/>
      <c r="VUV105" s="10"/>
      <c r="VUW105" s="10"/>
      <c r="VUX105" s="10"/>
      <c r="VUY105" s="10"/>
      <c r="VUZ105" s="10"/>
      <c r="VVA105" s="10"/>
      <c r="VVB105" s="10"/>
      <c r="VVC105" s="10"/>
      <c r="VVD105" s="10"/>
      <c r="VVE105" s="10"/>
      <c r="VVF105" s="10"/>
      <c r="VVG105" s="10"/>
      <c r="VVH105" s="10"/>
      <c r="VVI105" s="10"/>
      <c r="VVJ105" s="10"/>
      <c r="VVK105" s="10"/>
      <c r="VVL105" s="10"/>
      <c r="VVM105" s="10"/>
      <c r="VVN105" s="10"/>
      <c r="VVO105" s="10"/>
      <c r="VVP105" s="10"/>
      <c r="VVQ105" s="10"/>
      <c r="VVR105" s="10"/>
      <c r="VVS105" s="10"/>
      <c r="VVT105" s="10"/>
      <c r="VVU105" s="10"/>
      <c r="VVV105" s="10"/>
      <c r="VVW105" s="10"/>
      <c r="VVX105" s="10"/>
      <c r="VVY105" s="10"/>
      <c r="VVZ105" s="10"/>
      <c r="VWA105" s="10"/>
      <c r="VWB105" s="10"/>
      <c r="VWC105" s="10"/>
      <c r="VWD105" s="10"/>
      <c r="VWE105" s="10"/>
      <c r="VWF105" s="10"/>
      <c r="VWG105" s="10"/>
      <c r="VWH105" s="10"/>
      <c r="VWI105" s="10"/>
      <c r="VWJ105" s="10"/>
      <c r="VWK105" s="10"/>
      <c r="VWL105" s="10"/>
      <c r="VWM105" s="10"/>
      <c r="VWN105" s="10"/>
      <c r="VWO105" s="10"/>
      <c r="VWP105" s="10"/>
      <c r="VWQ105" s="10"/>
      <c r="VWR105" s="10"/>
      <c r="VWS105" s="10"/>
      <c r="VWT105" s="10"/>
      <c r="VWU105" s="10"/>
      <c r="VWV105" s="10"/>
      <c r="VWW105" s="10"/>
      <c r="VWX105" s="10"/>
      <c r="VWY105" s="10"/>
      <c r="VWZ105" s="10"/>
      <c r="VXA105" s="10"/>
      <c r="VXB105" s="10"/>
      <c r="VXC105" s="10"/>
      <c r="VXD105" s="10"/>
      <c r="VXE105" s="10"/>
      <c r="VXF105" s="10"/>
      <c r="VXG105" s="10"/>
      <c r="VXH105" s="10"/>
      <c r="VXI105" s="10"/>
      <c r="VXJ105" s="10"/>
      <c r="VXK105" s="10"/>
      <c r="VXL105" s="10"/>
      <c r="VXM105" s="10"/>
      <c r="VXN105" s="10"/>
      <c r="VXO105" s="10"/>
      <c r="VXP105" s="10"/>
      <c r="VXQ105" s="10"/>
      <c r="VXR105" s="10"/>
      <c r="VXS105" s="10"/>
      <c r="VXT105" s="10"/>
      <c r="VXU105" s="10"/>
      <c r="VXV105" s="10"/>
      <c r="VXW105" s="10"/>
      <c r="VXX105" s="10"/>
      <c r="VXY105" s="10"/>
      <c r="VXZ105" s="10"/>
      <c r="VYA105" s="10"/>
      <c r="VYB105" s="10"/>
      <c r="VYC105" s="10"/>
      <c r="VYD105" s="10"/>
      <c r="VYE105" s="10"/>
      <c r="VYF105" s="10"/>
      <c r="VYG105" s="10"/>
      <c r="VYH105" s="10"/>
      <c r="VYI105" s="10"/>
      <c r="VYJ105" s="10"/>
      <c r="VYK105" s="10"/>
      <c r="VYL105" s="10"/>
      <c r="VYM105" s="10"/>
      <c r="VYN105" s="10"/>
      <c r="VYO105" s="10"/>
      <c r="VYP105" s="10"/>
      <c r="VYQ105" s="10"/>
      <c r="VYR105" s="10"/>
      <c r="VYS105" s="10"/>
      <c r="VYT105" s="10"/>
      <c r="VYU105" s="10"/>
      <c r="VYV105" s="10"/>
      <c r="VYW105" s="10"/>
      <c r="VYX105" s="10"/>
      <c r="VYY105" s="10"/>
      <c r="VYZ105" s="10"/>
      <c r="VZA105" s="10"/>
      <c r="VZB105" s="10"/>
      <c r="VZC105" s="10"/>
      <c r="VZD105" s="10"/>
      <c r="VZE105" s="10"/>
      <c r="VZF105" s="10"/>
      <c r="VZG105" s="10"/>
      <c r="VZH105" s="10"/>
      <c r="VZI105" s="10"/>
      <c r="VZJ105" s="10"/>
      <c r="VZK105" s="10"/>
      <c r="VZL105" s="10"/>
      <c r="VZM105" s="10"/>
      <c r="VZN105" s="10"/>
      <c r="VZO105" s="10"/>
      <c r="VZP105" s="10"/>
      <c r="VZQ105" s="10"/>
      <c r="VZR105" s="10"/>
      <c r="VZS105" s="10"/>
      <c r="VZT105" s="10"/>
      <c r="VZU105" s="10"/>
      <c r="VZV105" s="10"/>
      <c r="VZW105" s="10"/>
      <c r="VZX105" s="10"/>
      <c r="VZY105" s="10"/>
      <c r="VZZ105" s="10"/>
      <c r="WAA105" s="10"/>
      <c r="WAB105" s="10"/>
      <c r="WAC105" s="10"/>
      <c r="WAD105" s="10"/>
      <c r="WAE105" s="10"/>
      <c r="WAF105" s="10"/>
      <c r="WAG105" s="10"/>
      <c r="WAH105" s="10"/>
      <c r="WAI105" s="10"/>
      <c r="WAJ105" s="10"/>
      <c r="WAK105" s="10"/>
      <c r="WAL105" s="10"/>
      <c r="WAM105" s="10"/>
      <c r="WAN105" s="10"/>
      <c r="WAO105" s="10"/>
      <c r="WAP105" s="10"/>
      <c r="WAQ105" s="10"/>
      <c r="WAR105" s="10"/>
      <c r="WAS105" s="10"/>
      <c r="WAT105" s="10"/>
      <c r="WAU105" s="10"/>
      <c r="WAV105" s="10"/>
      <c r="WAW105" s="10"/>
      <c r="WAX105" s="10"/>
      <c r="WAY105" s="10"/>
      <c r="WAZ105" s="10"/>
      <c r="WBA105" s="10"/>
      <c r="WBB105" s="10"/>
      <c r="WBC105" s="10"/>
      <c r="WBD105" s="10"/>
      <c r="WBE105" s="10"/>
      <c r="WBF105" s="10"/>
      <c r="WBG105" s="10"/>
      <c r="WBH105" s="10"/>
      <c r="WBI105" s="10"/>
      <c r="WBJ105" s="10"/>
      <c r="WBK105" s="10"/>
      <c r="WBL105" s="10"/>
      <c r="WBM105" s="10"/>
      <c r="WBN105" s="10"/>
      <c r="WBO105" s="10"/>
      <c r="WBP105" s="10"/>
      <c r="WBQ105" s="10"/>
      <c r="WBR105" s="10"/>
      <c r="WBS105" s="10"/>
      <c r="WBT105" s="10"/>
      <c r="WBU105" s="10"/>
      <c r="WBV105" s="10"/>
      <c r="WBW105" s="10"/>
      <c r="WBX105" s="10"/>
      <c r="WBY105" s="10"/>
      <c r="WBZ105" s="10"/>
      <c r="WCA105" s="10"/>
      <c r="WCB105" s="10"/>
      <c r="WCC105" s="10"/>
      <c r="WCD105" s="10"/>
      <c r="WCE105" s="10"/>
      <c r="WCF105" s="10"/>
      <c r="WCG105" s="10"/>
      <c r="WCH105" s="10"/>
      <c r="WCI105" s="10"/>
      <c r="WCJ105" s="10"/>
      <c r="WCK105" s="10"/>
      <c r="WCL105" s="10"/>
      <c r="WCM105" s="10"/>
      <c r="WCN105" s="10"/>
      <c r="WCO105" s="10"/>
      <c r="WCP105" s="10"/>
      <c r="WCQ105" s="10"/>
      <c r="WCR105" s="10"/>
      <c r="WCS105" s="10"/>
      <c r="WCT105" s="10"/>
      <c r="WCU105" s="10"/>
      <c r="WCV105" s="10"/>
      <c r="WCW105" s="10"/>
      <c r="WCX105" s="10"/>
      <c r="WCY105" s="10"/>
      <c r="WCZ105" s="10"/>
      <c r="WDA105" s="10"/>
      <c r="WDB105" s="10"/>
      <c r="WDC105" s="10"/>
      <c r="WDD105" s="10"/>
      <c r="WDE105" s="10"/>
      <c r="WDF105" s="10"/>
      <c r="WDG105" s="10"/>
      <c r="WDH105" s="10"/>
      <c r="WDI105" s="10"/>
      <c r="WDJ105" s="10"/>
      <c r="WDK105" s="10"/>
      <c r="WDL105" s="10"/>
      <c r="WDM105" s="10"/>
      <c r="WDN105" s="10"/>
      <c r="WDO105" s="10"/>
      <c r="WDP105" s="10"/>
      <c r="WDQ105" s="10"/>
      <c r="WDR105" s="10"/>
      <c r="WDS105" s="10"/>
      <c r="WDT105" s="10"/>
      <c r="WDU105" s="10"/>
      <c r="WDV105" s="10"/>
      <c r="WDW105" s="10"/>
      <c r="WDX105" s="10"/>
      <c r="WDY105" s="10"/>
      <c r="WDZ105" s="10"/>
      <c r="WEA105" s="10"/>
      <c r="WEB105" s="10"/>
      <c r="WEC105" s="10"/>
      <c r="WED105" s="10"/>
      <c r="WEE105" s="10"/>
      <c r="WEF105" s="10"/>
      <c r="WEG105" s="10"/>
      <c r="WEH105" s="10"/>
      <c r="WEI105" s="10"/>
      <c r="WEJ105" s="10"/>
      <c r="WEK105" s="10"/>
      <c r="WEL105" s="10"/>
      <c r="WEM105" s="10"/>
      <c r="WEN105" s="10"/>
      <c r="WEO105" s="10"/>
      <c r="WEP105" s="10"/>
      <c r="WEQ105" s="10"/>
      <c r="WER105" s="10"/>
      <c r="WES105" s="10"/>
      <c r="WET105" s="10"/>
      <c r="WEU105" s="10"/>
      <c r="WEV105" s="10"/>
      <c r="WEW105" s="10"/>
      <c r="WEX105" s="10"/>
      <c r="WEY105" s="10"/>
      <c r="WEZ105" s="10"/>
      <c r="WFA105" s="10"/>
      <c r="WFB105" s="10"/>
      <c r="WFC105" s="10"/>
      <c r="WFD105" s="10"/>
      <c r="WFE105" s="10"/>
      <c r="WFF105" s="10"/>
      <c r="WFG105" s="10"/>
      <c r="WFH105" s="10"/>
      <c r="WFI105" s="10"/>
      <c r="WFJ105" s="10"/>
      <c r="WFK105" s="10"/>
      <c r="WFL105" s="10"/>
      <c r="WFM105" s="10"/>
      <c r="WFN105" s="10"/>
      <c r="WFO105" s="10"/>
      <c r="WFP105" s="10"/>
      <c r="WFQ105" s="10"/>
      <c r="WFR105" s="10"/>
      <c r="WFS105" s="10"/>
      <c r="WFT105" s="10"/>
      <c r="WFU105" s="10"/>
      <c r="WFV105" s="10"/>
      <c r="WFW105" s="10"/>
      <c r="WFX105" s="10"/>
      <c r="WFY105" s="10"/>
      <c r="WFZ105" s="10"/>
      <c r="WGA105" s="10"/>
      <c r="WGB105" s="10"/>
      <c r="WGC105" s="10"/>
      <c r="WGD105" s="10"/>
      <c r="WGE105" s="10"/>
      <c r="WGF105" s="10"/>
      <c r="WGG105" s="10"/>
      <c r="WGH105" s="10"/>
      <c r="WGI105" s="10"/>
      <c r="WGJ105" s="10"/>
      <c r="WGK105" s="10"/>
      <c r="WGL105" s="10"/>
      <c r="WGM105" s="10"/>
      <c r="WGN105" s="10"/>
      <c r="WGO105" s="10"/>
      <c r="WGP105" s="10"/>
      <c r="WGQ105" s="10"/>
      <c r="WGR105" s="10"/>
      <c r="WGS105" s="10"/>
      <c r="WGT105" s="10"/>
      <c r="WGU105" s="10"/>
      <c r="WGV105" s="10"/>
      <c r="WGW105" s="10"/>
      <c r="WGX105" s="10"/>
      <c r="WGY105" s="10"/>
      <c r="WGZ105" s="10"/>
      <c r="WHA105" s="10"/>
      <c r="WHB105" s="10"/>
      <c r="WHC105" s="10"/>
      <c r="WHD105" s="10"/>
      <c r="WHE105" s="10"/>
      <c r="WHF105" s="10"/>
      <c r="WHG105" s="10"/>
      <c r="WHH105" s="10"/>
      <c r="WHI105" s="10"/>
      <c r="WHJ105" s="10"/>
      <c r="WHK105" s="10"/>
      <c r="WHL105" s="10"/>
      <c r="WHM105" s="10"/>
      <c r="WHN105" s="10"/>
      <c r="WHO105" s="10"/>
      <c r="WHP105" s="10"/>
      <c r="WHQ105" s="10"/>
      <c r="WHR105" s="10"/>
      <c r="WHS105" s="10"/>
      <c r="WHT105" s="10"/>
      <c r="WHU105" s="10"/>
      <c r="WHV105" s="10"/>
      <c r="WHW105" s="10"/>
      <c r="WHX105" s="10"/>
      <c r="WHY105" s="10"/>
      <c r="WHZ105" s="10"/>
      <c r="WIA105" s="10"/>
      <c r="WIB105" s="10"/>
      <c r="WIC105" s="10"/>
      <c r="WID105" s="10"/>
      <c r="WIE105" s="10"/>
      <c r="WIF105" s="10"/>
      <c r="WIG105" s="10"/>
      <c r="WIH105" s="10"/>
      <c r="WII105" s="10"/>
      <c r="WIJ105" s="10"/>
      <c r="WIK105" s="10"/>
      <c r="WIL105" s="10"/>
      <c r="WIM105" s="10"/>
      <c r="WIN105" s="10"/>
      <c r="WIO105" s="10"/>
      <c r="WIP105" s="10"/>
      <c r="WIQ105" s="10"/>
      <c r="WIR105" s="10"/>
      <c r="WIS105" s="10"/>
      <c r="WIT105" s="10"/>
      <c r="WIU105" s="10"/>
      <c r="WIV105" s="10"/>
      <c r="WIW105" s="10"/>
      <c r="WIX105" s="10"/>
      <c r="WIY105" s="10"/>
      <c r="WIZ105" s="10"/>
      <c r="WJA105" s="10"/>
      <c r="WJB105" s="10"/>
      <c r="WJC105" s="10"/>
      <c r="WJD105" s="10"/>
      <c r="WJE105" s="10"/>
      <c r="WJF105" s="10"/>
      <c r="WJG105" s="10"/>
      <c r="WJH105" s="10"/>
      <c r="WJI105" s="10"/>
      <c r="WJJ105" s="10"/>
      <c r="WJK105" s="10"/>
      <c r="WJL105" s="10"/>
      <c r="WJM105" s="10"/>
      <c r="WJN105" s="10"/>
      <c r="WJO105" s="10"/>
      <c r="WJP105" s="10"/>
      <c r="WJQ105" s="10"/>
      <c r="WJR105" s="10"/>
      <c r="WJS105" s="10"/>
      <c r="WJT105" s="10"/>
      <c r="WJU105" s="10"/>
      <c r="WJV105" s="10"/>
      <c r="WJW105" s="10"/>
      <c r="WJX105" s="10"/>
      <c r="WJY105" s="10"/>
      <c r="WJZ105" s="10"/>
      <c r="WKA105" s="10"/>
      <c r="WKB105" s="10"/>
      <c r="WKC105" s="10"/>
      <c r="WKD105" s="10"/>
      <c r="WKE105" s="10"/>
      <c r="WKF105" s="10"/>
      <c r="WKG105" s="10"/>
      <c r="WKH105" s="10"/>
      <c r="WKI105" s="10"/>
      <c r="WKJ105" s="10"/>
      <c r="WKK105" s="10"/>
      <c r="WKL105" s="10"/>
      <c r="WKM105" s="10"/>
      <c r="WKN105" s="10"/>
      <c r="WKO105" s="10"/>
      <c r="WKP105" s="10"/>
      <c r="WKQ105" s="10"/>
      <c r="WKR105" s="10"/>
      <c r="WKS105" s="10"/>
      <c r="WKT105" s="10"/>
      <c r="WKU105" s="10"/>
      <c r="WKV105" s="10"/>
      <c r="WKW105" s="10"/>
      <c r="WKX105" s="10"/>
      <c r="WKY105" s="10"/>
      <c r="WKZ105" s="10"/>
      <c r="WLA105" s="10"/>
      <c r="WLB105" s="10"/>
      <c r="WLC105" s="10"/>
      <c r="WLD105" s="10"/>
      <c r="WLE105" s="10"/>
      <c r="WLF105" s="10"/>
      <c r="WLG105" s="10"/>
      <c r="WLH105" s="10"/>
      <c r="WLI105" s="10"/>
      <c r="WLJ105" s="10"/>
      <c r="WLK105" s="10"/>
      <c r="WLL105" s="10"/>
      <c r="WLM105" s="10"/>
      <c r="WLN105" s="10"/>
      <c r="WLO105" s="10"/>
      <c r="WLP105" s="10"/>
      <c r="WLQ105" s="10"/>
      <c r="WLR105" s="10"/>
      <c r="WLS105" s="10"/>
      <c r="WLT105" s="10"/>
      <c r="WLU105" s="10"/>
      <c r="WLV105" s="10"/>
      <c r="WLW105" s="10"/>
      <c r="WLX105" s="10"/>
      <c r="WLY105" s="10"/>
      <c r="WLZ105" s="10"/>
      <c r="WMA105" s="10"/>
      <c r="WMB105" s="10"/>
      <c r="WMC105" s="10"/>
      <c r="WMD105" s="10"/>
      <c r="WME105" s="10"/>
      <c r="WMF105" s="10"/>
      <c r="WMG105" s="10"/>
      <c r="WMH105" s="10"/>
      <c r="WMI105" s="10"/>
      <c r="WMJ105" s="10"/>
      <c r="WMK105" s="10"/>
      <c r="WML105" s="10"/>
      <c r="WMM105" s="10"/>
      <c r="WMN105" s="10"/>
      <c r="WMO105" s="10"/>
      <c r="WMP105" s="10"/>
      <c r="WMQ105" s="10"/>
      <c r="WMR105" s="10"/>
      <c r="WMS105" s="10"/>
      <c r="WMT105" s="10"/>
      <c r="WMU105" s="10"/>
      <c r="WMV105" s="10"/>
      <c r="WMW105" s="10"/>
      <c r="WMX105" s="10"/>
      <c r="WMY105" s="10"/>
      <c r="WMZ105" s="10"/>
      <c r="WNA105" s="10"/>
      <c r="WNB105" s="10"/>
      <c r="WNC105" s="10"/>
      <c r="WND105" s="10"/>
      <c r="WNE105" s="10"/>
      <c r="WNF105" s="10"/>
      <c r="WNG105" s="10"/>
      <c r="WNH105" s="10"/>
      <c r="WNI105" s="10"/>
      <c r="WNJ105" s="10"/>
      <c r="WNK105" s="10"/>
      <c r="WNL105" s="10"/>
      <c r="WNM105" s="10"/>
      <c r="WNN105" s="10"/>
      <c r="WNO105" s="10"/>
      <c r="WNP105" s="10"/>
      <c r="WNQ105" s="10"/>
      <c r="WNR105" s="10"/>
      <c r="WNS105" s="10"/>
      <c r="WNT105" s="10"/>
      <c r="WNU105" s="10"/>
      <c r="WNV105" s="10"/>
      <c r="WNW105" s="10"/>
      <c r="WNX105" s="10"/>
      <c r="WNY105" s="10"/>
      <c r="WNZ105" s="10"/>
      <c r="WOA105" s="10"/>
      <c r="WOB105" s="10"/>
      <c r="WOC105" s="10"/>
      <c r="WOD105" s="10"/>
      <c r="WOE105" s="10"/>
      <c r="WOF105" s="10"/>
      <c r="WOG105" s="10"/>
      <c r="WOH105" s="10"/>
      <c r="WOI105" s="10"/>
      <c r="WOJ105" s="10"/>
      <c r="WOK105" s="10"/>
      <c r="WOL105" s="10"/>
      <c r="WOM105" s="10"/>
      <c r="WON105" s="10"/>
      <c r="WOO105" s="10"/>
      <c r="WOP105" s="10"/>
      <c r="WOQ105" s="10"/>
      <c r="WOR105" s="10"/>
      <c r="WOS105" s="10"/>
      <c r="WOT105" s="10"/>
      <c r="WOU105" s="10"/>
      <c r="WOV105" s="10"/>
      <c r="WOW105" s="10"/>
      <c r="WOX105" s="10"/>
      <c r="WOY105" s="10"/>
      <c r="WOZ105" s="10"/>
      <c r="WPA105" s="10"/>
      <c r="WPB105" s="10"/>
      <c r="WPC105" s="10"/>
      <c r="WPD105" s="10"/>
      <c r="WPE105" s="10"/>
      <c r="WPF105" s="10"/>
      <c r="WPG105" s="10"/>
      <c r="WPH105" s="10"/>
      <c r="WPI105" s="10"/>
      <c r="WPJ105" s="10"/>
      <c r="WPK105" s="10"/>
      <c r="WPL105" s="10"/>
      <c r="WPM105" s="10"/>
      <c r="WPN105" s="10"/>
      <c r="WPO105" s="10"/>
      <c r="WPP105" s="10"/>
      <c r="WPQ105" s="10"/>
      <c r="WPR105" s="10"/>
      <c r="WPS105" s="10"/>
      <c r="WPT105" s="10"/>
      <c r="WPU105" s="10"/>
      <c r="WPV105" s="10"/>
      <c r="WPW105" s="10"/>
      <c r="WPX105" s="10"/>
      <c r="WPY105" s="10"/>
      <c r="WPZ105" s="10"/>
      <c r="WQA105" s="10"/>
      <c r="WQB105" s="10"/>
      <c r="WQC105" s="10"/>
      <c r="WQD105" s="10"/>
      <c r="WQE105" s="10"/>
      <c r="WQF105" s="10"/>
      <c r="WQG105" s="10"/>
      <c r="WQH105" s="10"/>
      <c r="WQI105" s="10"/>
      <c r="WQJ105" s="10"/>
      <c r="WQK105" s="10"/>
      <c r="WQL105" s="10"/>
      <c r="WQM105" s="10"/>
      <c r="WQN105" s="10"/>
      <c r="WQO105" s="10"/>
      <c r="WQP105" s="10"/>
      <c r="WQQ105" s="10"/>
      <c r="WQR105" s="10"/>
      <c r="WQS105" s="10"/>
      <c r="WQT105" s="10"/>
      <c r="WQU105" s="10"/>
      <c r="WQV105" s="10"/>
      <c r="WQW105" s="10"/>
      <c r="WQX105" s="10"/>
      <c r="WQY105" s="10"/>
      <c r="WQZ105" s="10"/>
      <c r="WRA105" s="10"/>
      <c r="WRB105" s="10"/>
      <c r="WRC105" s="10"/>
      <c r="WRD105" s="10"/>
      <c r="WRE105" s="10"/>
      <c r="WRF105" s="10"/>
      <c r="WRG105" s="10"/>
      <c r="WRH105" s="10"/>
      <c r="WRI105" s="10"/>
      <c r="WRJ105" s="10"/>
      <c r="WRK105" s="10"/>
      <c r="WRL105" s="10"/>
      <c r="WRM105" s="10"/>
      <c r="WRN105" s="10"/>
      <c r="WRO105" s="10"/>
      <c r="WRP105" s="10"/>
      <c r="WRQ105" s="10"/>
      <c r="WRR105" s="10"/>
      <c r="WRS105" s="10"/>
      <c r="WRT105" s="10"/>
      <c r="WRU105" s="10"/>
      <c r="WRV105" s="10"/>
      <c r="WRW105" s="10"/>
      <c r="WRX105" s="10"/>
      <c r="WRY105" s="10"/>
      <c r="WRZ105" s="10"/>
      <c r="WSA105" s="10"/>
      <c r="WSB105" s="10"/>
      <c r="WSC105" s="10"/>
      <c r="WSD105" s="10"/>
      <c r="WSE105" s="10"/>
      <c r="WSF105" s="10"/>
      <c r="WSG105" s="10"/>
      <c r="WSH105" s="10"/>
      <c r="WSI105" s="10"/>
      <c r="WSJ105" s="10"/>
      <c r="WSK105" s="10"/>
      <c r="WSL105" s="10"/>
      <c r="WSM105" s="10"/>
      <c r="WSN105" s="10"/>
      <c r="WSO105" s="10"/>
      <c r="WSP105" s="10"/>
      <c r="WSQ105" s="10"/>
      <c r="WSR105" s="10"/>
      <c r="WSS105" s="10"/>
      <c r="WST105" s="10"/>
      <c r="WSU105" s="10"/>
      <c r="WSV105" s="10"/>
      <c r="WSW105" s="10"/>
      <c r="WSX105" s="10"/>
      <c r="WSY105" s="10"/>
      <c r="WSZ105" s="10"/>
      <c r="WTA105" s="10"/>
      <c r="WTB105" s="10"/>
      <c r="WTC105" s="10"/>
      <c r="WTD105" s="10"/>
      <c r="WTE105" s="10"/>
      <c r="WTF105" s="10"/>
      <c r="WTG105" s="10"/>
      <c r="WTH105" s="10"/>
      <c r="WTI105" s="10"/>
      <c r="WTJ105" s="10"/>
      <c r="WTK105" s="10"/>
      <c r="WTL105" s="10"/>
      <c r="WTM105" s="10"/>
      <c r="WTN105" s="10"/>
      <c r="WTO105" s="10"/>
      <c r="WTP105" s="10"/>
      <c r="WTQ105" s="10"/>
      <c r="WTR105" s="10"/>
      <c r="WTS105" s="10"/>
      <c r="WTT105" s="10"/>
      <c r="WTU105" s="10"/>
      <c r="WTV105" s="10"/>
      <c r="WTW105" s="10"/>
      <c r="WTX105" s="10"/>
      <c r="WTY105" s="10"/>
      <c r="WTZ105" s="10"/>
      <c r="WUA105" s="10"/>
      <c r="WUB105" s="10"/>
      <c r="WUC105" s="10"/>
      <c r="WUD105" s="10"/>
      <c r="WUE105" s="10"/>
      <c r="WUF105" s="10"/>
      <c r="WUG105" s="10"/>
      <c r="WUH105" s="10"/>
      <c r="WUI105" s="10"/>
      <c r="WUJ105" s="10"/>
      <c r="WUK105" s="10"/>
      <c r="WUL105" s="10"/>
      <c r="WUM105" s="10"/>
      <c r="WUN105" s="10"/>
      <c r="WUO105" s="10"/>
      <c r="WUP105" s="10"/>
      <c r="WUQ105" s="10"/>
      <c r="WUR105" s="10"/>
      <c r="WUS105" s="10"/>
      <c r="WUT105" s="10"/>
      <c r="WUU105" s="10"/>
      <c r="WUV105" s="10"/>
      <c r="WUW105" s="10"/>
      <c r="WUX105" s="10"/>
      <c r="WUY105" s="10"/>
      <c r="WUZ105" s="10"/>
      <c r="WVA105" s="10"/>
      <c r="WVB105" s="10"/>
      <c r="WVC105" s="10"/>
      <c r="WVD105" s="10"/>
      <c r="WVE105" s="10"/>
      <c r="WVF105" s="10"/>
      <c r="WVG105" s="10"/>
      <c r="WVH105" s="10"/>
      <c r="WVI105" s="10"/>
      <c r="WVJ105" s="10"/>
      <c r="WVK105" s="10"/>
      <c r="WVL105" s="10"/>
      <c r="WVM105" s="10"/>
      <c r="WVN105" s="10"/>
      <c r="WVO105" s="10"/>
      <c r="WVP105" s="10"/>
      <c r="WVQ105" s="10"/>
      <c r="WVR105" s="10"/>
      <c r="WVS105" s="10"/>
      <c r="WVT105" s="10"/>
      <c r="WVU105" s="10"/>
      <c r="WVV105" s="10"/>
      <c r="WVW105" s="10"/>
      <c r="WVX105" s="10"/>
      <c r="WVY105" s="10"/>
      <c r="WVZ105" s="10"/>
      <c r="WWA105" s="10"/>
      <c r="WWB105" s="10"/>
      <c r="WWC105" s="10"/>
      <c r="WWD105" s="10"/>
      <c r="WWE105" s="10"/>
      <c r="WWF105" s="10"/>
      <c r="WWG105" s="10"/>
      <c r="WWH105" s="10"/>
      <c r="WWI105" s="10"/>
      <c r="WWJ105" s="10"/>
      <c r="WWK105" s="10"/>
      <c r="WWL105" s="10"/>
      <c r="WWM105" s="10"/>
      <c r="WWN105" s="10"/>
      <c r="WWO105" s="10"/>
      <c r="WWP105" s="10"/>
      <c r="WWQ105" s="10"/>
      <c r="WWR105" s="10"/>
      <c r="WWS105" s="10"/>
      <c r="WWT105" s="10"/>
      <c r="WWU105" s="10"/>
      <c r="WWV105" s="10"/>
      <c r="WWW105" s="10"/>
      <c r="WWX105" s="10"/>
      <c r="WWY105" s="10"/>
      <c r="WWZ105" s="10"/>
      <c r="WXA105" s="10"/>
      <c r="WXB105" s="10"/>
      <c r="WXC105" s="10"/>
      <c r="WXD105" s="10"/>
      <c r="WXE105" s="10"/>
      <c r="WXF105" s="10"/>
      <c r="WXG105" s="10"/>
      <c r="WXH105" s="10"/>
      <c r="WXI105" s="10"/>
      <c r="WXJ105" s="10"/>
      <c r="WXK105" s="10"/>
      <c r="WXL105" s="10"/>
      <c r="WXM105" s="10"/>
      <c r="WXN105" s="10"/>
      <c r="WXO105" s="10"/>
      <c r="WXP105" s="10"/>
      <c r="WXQ105" s="10"/>
      <c r="WXR105" s="10"/>
      <c r="WXS105" s="10"/>
      <c r="WXT105" s="10"/>
      <c r="WXU105" s="10"/>
      <c r="WXV105" s="10"/>
      <c r="WXW105" s="10"/>
      <c r="WXX105" s="10"/>
      <c r="WXY105" s="10"/>
      <c r="WXZ105" s="10"/>
      <c r="WYA105" s="10"/>
      <c r="WYB105" s="10"/>
      <c r="WYC105" s="10"/>
      <c r="WYD105" s="10"/>
      <c r="WYE105" s="10"/>
      <c r="WYF105" s="10"/>
      <c r="WYG105" s="10"/>
      <c r="WYH105" s="10"/>
      <c r="WYI105" s="10"/>
      <c r="WYJ105" s="10"/>
      <c r="WYK105" s="10"/>
      <c r="WYL105" s="10"/>
      <c r="WYM105" s="10"/>
      <c r="WYN105" s="10"/>
      <c r="WYO105" s="10"/>
      <c r="WYP105" s="10"/>
      <c r="WYQ105" s="10"/>
      <c r="WYR105" s="10"/>
      <c r="WYS105" s="10"/>
      <c r="WYT105" s="10"/>
      <c r="WYU105" s="10"/>
      <c r="WYV105" s="10"/>
      <c r="WYW105" s="10"/>
      <c r="WYX105" s="10"/>
      <c r="WYY105" s="10"/>
      <c r="WYZ105" s="10"/>
      <c r="WZA105" s="10"/>
      <c r="WZB105" s="10"/>
      <c r="WZC105" s="10"/>
      <c r="WZD105" s="10"/>
      <c r="WZE105" s="10"/>
      <c r="WZF105" s="10"/>
      <c r="WZG105" s="10"/>
      <c r="WZH105" s="10"/>
      <c r="WZI105" s="10"/>
      <c r="WZJ105" s="10"/>
      <c r="WZK105" s="10"/>
      <c r="WZL105" s="10"/>
      <c r="WZM105" s="10"/>
      <c r="WZN105" s="10"/>
      <c r="WZO105" s="10"/>
      <c r="WZP105" s="10"/>
      <c r="WZQ105" s="10"/>
      <c r="WZR105" s="10"/>
      <c r="WZS105" s="10"/>
      <c r="WZT105" s="10"/>
      <c r="WZU105" s="10"/>
      <c r="WZV105" s="10"/>
      <c r="WZW105" s="10"/>
      <c r="WZX105" s="10"/>
      <c r="WZY105" s="10"/>
      <c r="WZZ105" s="10"/>
      <c r="XAA105" s="10"/>
      <c r="XAB105" s="10"/>
      <c r="XAC105" s="10"/>
      <c r="XAD105" s="10"/>
      <c r="XAE105" s="10"/>
      <c r="XAF105" s="10"/>
      <c r="XAG105" s="10"/>
      <c r="XAH105" s="10"/>
      <c r="XAI105" s="10"/>
      <c r="XAJ105" s="10"/>
      <c r="XAK105" s="10"/>
      <c r="XAL105" s="10"/>
      <c r="XAM105" s="10"/>
      <c r="XAN105" s="10"/>
      <c r="XAO105" s="10"/>
      <c r="XAP105" s="10"/>
      <c r="XAQ105" s="10"/>
      <c r="XAR105" s="10"/>
      <c r="XAS105" s="10"/>
      <c r="XAT105" s="10"/>
      <c r="XAU105" s="10"/>
      <c r="XAV105" s="10"/>
      <c r="XAW105" s="10"/>
      <c r="XAX105" s="10"/>
      <c r="XAY105" s="10"/>
      <c r="XAZ105" s="10"/>
      <c r="XBA105" s="10"/>
      <c r="XBB105" s="10"/>
      <c r="XBC105" s="10"/>
      <c r="XBD105" s="10"/>
      <c r="XBE105" s="10"/>
      <c r="XBF105" s="10"/>
      <c r="XBG105" s="10"/>
      <c r="XBH105" s="10"/>
      <c r="XBI105" s="10"/>
      <c r="XBJ105" s="10"/>
      <c r="XBK105" s="10"/>
      <c r="XBL105" s="10"/>
      <c r="XBM105" s="10"/>
      <c r="XBN105" s="10"/>
      <c r="XBO105" s="10"/>
      <c r="XBP105" s="10"/>
      <c r="XBQ105" s="10"/>
      <c r="XBR105" s="10"/>
      <c r="XBS105" s="10"/>
      <c r="XBT105" s="10"/>
      <c r="XBU105" s="10"/>
      <c r="XBV105" s="10"/>
      <c r="XBW105" s="10"/>
      <c r="XBX105" s="10"/>
      <c r="XBY105" s="10"/>
      <c r="XBZ105" s="10"/>
      <c r="XCA105" s="10"/>
      <c r="XCB105" s="10"/>
      <c r="XCC105" s="10"/>
      <c r="XCD105" s="10"/>
      <c r="XCE105" s="10"/>
      <c r="XCF105" s="10"/>
      <c r="XCG105" s="10"/>
      <c r="XCH105" s="10"/>
      <c r="XCI105" s="10"/>
      <c r="XCJ105" s="10"/>
      <c r="XCK105" s="10"/>
      <c r="XCL105" s="10"/>
      <c r="XCM105" s="10"/>
      <c r="XCN105" s="10"/>
      <c r="XCO105" s="10"/>
      <c r="XCP105" s="10"/>
      <c r="XCQ105" s="10"/>
      <c r="XCR105" s="10"/>
      <c r="XCS105" s="10"/>
      <c r="XCT105" s="10"/>
      <c r="XCU105" s="10"/>
      <c r="XCV105" s="10"/>
      <c r="XCW105" s="10"/>
      <c r="XCX105" s="10"/>
      <c r="XCY105" s="10"/>
      <c r="XCZ105" s="10"/>
      <c r="XDA105" s="10"/>
      <c r="XDB105" s="10"/>
      <c r="XDC105" s="10"/>
      <c r="XDD105" s="10"/>
      <c r="XDE105" s="10"/>
      <c r="XDF105" s="10"/>
      <c r="XDG105" s="10"/>
      <c r="XDH105" s="10"/>
      <c r="XDI105" s="10"/>
      <c r="XDJ105" s="10"/>
      <c r="XDK105" s="10"/>
      <c r="XDL105" s="10"/>
      <c r="XDM105" s="10"/>
      <c r="XDN105" s="10"/>
      <c r="XDO105" s="10"/>
      <c r="XDP105" s="10"/>
      <c r="XDQ105" s="10"/>
      <c r="XDR105" s="10"/>
      <c r="XDS105" s="10"/>
      <c r="XDT105" s="10"/>
      <c r="XDU105" s="10"/>
      <c r="XDV105" s="10"/>
      <c r="XDW105" s="10"/>
      <c r="XDX105" s="10"/>
      <c r="XDY105" s="10"/>
      <c r="XDZ105" s="10"/>
      <c r="XEA105" s="10"/>
      <c r="XEB105" s="10"/>
      <c r="XEC105" s="10"/>
      <c r="XED105" s="10"/>
      <c r="XEE105" s="10"/>
      <c r="XEF105" s="10"/>
      <c r="XEG105" s="10"/>
      <c r="XEH105" s="10"/>
      <c r="XEI105" s="10"/>
      <c r="XEJ105" s="10"/>
      <c r="XEK105" s="10"/>
      <c r="XEL105" s="10"/>
      <c r="XEM105" s="10"/>
      <c r="XEN105" s="10"/>
      <c r="XEO105" s="10"/>
      <c r="XEP105" s="10"/>
      <c r="XEQ105" s="10"/>
      <c r="XER105" s="10"/>
      <c r="XES105" s="10"/>
      <c r="XET105" s="10"/>
      <c r="XEU105" s="10"/>
      <c r="XEV105" s="10"/>
      <c r="XEW105" s="10"/>
      <c r="XEX105" s="10"/>
      <c r="XEY105" s="10"/>
      <c r="XEZ105" s="10"/>
      <c r="XFA105" s="10"/>
      <c r="XFB105" s="10"/>
      <c r="XFC105" s="10"/>
    </row>
    <row r="106" ht="30" hidden="1" customHeight="1" spans="1:60">
      <c r="A106" s="10">
        <v>2030412004</v>
      </c>
      <c r="B106" s="10" t="s">
        <v>981</v>
      </c>
      <c r="C106" s="10" t="s">
        <v>102</v>
      </c>
      <c r="D106" s="10" t="s">
        <v>982</v>
      </c>
      <c r="E106" s="10">
        <v>3.5</v>
      </c>
      <c r="F106" s="19"/>
      <c r="G106" s="19"/>
      <c r="H106" s="10">
        <v>177</v>
      </c>
      <c r="I106" s="10">
        <v>4</v>
      </c>
      <c r="J106" s="10" t="s">
        <v>983</v>
      </c>
      <c r="K106" s="10">
        <v>10</v>
      </c>
      <c r="L106" s="19"/>
      <c r="M106" s="19"/>
      <c r="N106" s="19"/>
      <c r="O106" s="19"/>
      <c r="P106" s="19"/>
      <c r="Q106" s="19"/>
      <c r="R106" s="19"/>
      <c r="S106" s="19"/>
      <c r="T106" s="19"/>
      <c r="U106" s="19"/>
      <c r="V106" s="19"/>
      <c r="W106" s="19"/>
      <c r="X106" s="19"/>
      <c r="Y106" s="19"/>
      <c r="Z106" s="19"/>
      <c r="AA106" s="19"/>
      <c r="AB106" s="19"/>
      <c r="AC106" s="19"/>
      <c r="AD106" s="19"/>
      <c r="AE106" s="10" t="s">
        <v>984</v>
      </c>
      <c r="AF106" s="10" t="s">
        <v>985</v>
      </c>
      <c r="AG106" s="10" t="s">
        <v>986</v>
      </c>
      <c r="AH106" s="10" t="s">
        <v>987</v>
      </c>
      <c r="AI106" s="10" t="s">
        <v>988</v>
      </c>
      <c r="AJ106" s="19">
        <v>3</v>
      </c>
      <c r="AK106" s="19"/>
      <c r="AL106" s="19"/>
      <c r="AM106" s="19"/>
      <c r="AN106" s="19"/>
      <c r="AO106" s="19"/>
      <c r="AP106" s="19"/>
      <c r="AQ106" s="19"/>
      <c r="AR106" s="19"/>
      <c r="AS106" s="19"/>
      <c r="AT106" s="19"/>
      <c r="AU106" s="19"/>
      <c r="AV106" s="19"/>
      <c r="AW106" s="19"/>
      <c r="AX106" s="19"/>
      <c r="AY106" s="19"/>
      <c r="AZ106" s="19"/>
      <c r="BA106" s="19"/>
      <c r="BB106" s="19"/>
      <c r="BC106" s="10" t="s">
        <v>989</v>
      </c>
      <c r="BD106" s="10" t="s">
        <v>990</v>
      </c>
      <c r="BE106" s="10" t="s">
        <v>991</v>
      </c>
      <c r="BF106" s="10" t="s">
        <v>992</v>
      </c>
      <c r="BG106" s="10" t="s">
        <v>993</v>
      </c>
      <c r="BH106" s="19">
        <v>18.5</v>
      </c>
    </row>
    <row r="107" ht="140.1" hidden="1" customHeight="1" spans="1:60">
      <c r="A107" s="18" t="s">
        <v>994</v>
      </c>
      <c r="B107" s="19" t="s">
        <v>995</v>
      </c>
      <c r="C107" s="19" t="s">
        <v>245</v>
      </c>
      <c r="D107" s="19" t="s">
        <v>246</v>
      </c>
      <c r="E107" s="19">
        <v>3.73</v>
      </c>
      <c r="F107" s="19"/>
      <c r="G107" s="19"/>
      <c r="H107" s="19" t="s">
        <v>47</v>
      </c>
      <c r="I107" s="19">
        <v>4</v>
      </c>
      <c r="J107" s="19" t="s">
        <v>996</v>
      </c>
      <c r="K107" s="19">
        <v>13</v>
      </c>
      <c r="L107" s="19"/>
      <c r="M107" s="19"/>
      <c r="N107" s="19"/>
      <c r="O107" s="19"/>
      <c r="P107" s="44" t="s">
        <v>997</v>
      </c>
      <c r="Q107" s="19" t="s">
        <v>67</v>
      </c>
      <c r="R107" s="19" t="s">
        <v>42</v>
      </c>
      <c r="S107" s="19" t="s">
        <v>50</v>
      </c>
      <c r="T107" s="19" t="s">
        <v>51</v>
      </c>
      <c r="U107" s="19">
        <v>2</v>
      </c>
      <c r="V107" s="19"/>
      <c r="W107" s="19"/>
      <c r="X107" s="19"/>
      <c r="Y107" s="19"/>
      <c r="Z107" s="44" t="s">
        <v>998</v>
      </c>
      <c r="AA107" s="19" t="s">
        <v>42</v>
      </c>
      <c r="AB107" s="19" t="s">
        <v>50</v>
      </c>
      <c r="AC107" s="19" t="s">
        <v>51</v>
      </c>
      <c r="AD107" s="19">
        <v>0.5</v>
      </c>
      <c r="AE107" s="19"/>
      <c r="AF107" s="19"/>
      <c r="AG107" s="19"/>
      <c r="AH107" s="19"/>
      <c r="AI107" s="19"/>
      <c r="AJ107" s="19"/>
      <c r="AK107" s="19"/>
      <c r="AL107" s="19"/>
      <c r="AM107" s="19"/>
      <c r="AN107" s="19"/>
      <c r="AO107" s="19"/>
      <c r="AP107" s="19"/>
      <c r="AQ107" s="19"/>
      <c r="AR107" s="19"/>
      <c r="AS107" s="19"/>
      <c r="AT107" s="64" t="s">
        <v>999</v>
      </c>
      <c r="AU107" s="19" t="s">
        <v>1000</v>
      </c>
      <c r="AV107" s="19" t="s">
        <v>1001</v>
      </c>
      <c r="AW107" s="19" t="s">
        <v>809</v>
      </c>
      <c r="AX107" s="19">
        <v>14</v>
      </c>
      <c r="AY107" s="44" t="s">
        <v>1002</v>
      </c>
      <c r="AZ107" s="19" t="s">
        <v>135</v>
      </c>
      <c r="BA107" s="19" t="s">
        <v>137</v>
      </c>
      <c r="BB107" s="19">
        <v>0.5</v>
      </c>
      <c r="BC107" s="64" t="s">
        <v>1003</v>
      </c>
      <c r="BD107" s="19" t="s">
        <v>879</v>
      </c>
      <c r="BE107" s="19" t="s">
        <v>1004</v>
      </c>
      <c r="BF107" s="19" t="s">
        <v>946</v>
      </c>
      <c r="BG107" s="19">
        <v>5</v>
      </c>
      <c r="BH107" s="19">
        <f>IF(G107+IF(SUM(I107,K107)&gt;10,10,SUM(I107,K107))+IF(O107&gt;10,10,O107)+IF(IF(SUM(U107,Y107,AD107)&gt;15,15,SUM(U107,Y107,AD107))+IF(AJ107&gt;10,10,AJ107)+IF(AN107&gt;5,5,AN107)&gt;30,30,IF(SUM(U107,Y107,AD107)&gt;15,15,SUM(U107,Y107,AD107))+IF(AJ107&gt;10,10,AJ107)+IF(AN107&gt;5,5,AN107))+IF(SUM(AS107,AX107,BB107,BG107)&gt;30,30,SUM(AS107,AX107,BB107,BG107))&gt;0,G107+IF(SUM(I107,K107)&gt;10,10,SUM(I107,K107))+IF(O107&gt;10,10,O107)+IF(IF(SUM(U107,Y107,AD107)&gt;15,15,SUM(U107,Y107,AD107))+IF(AJ107&gt;10,10,AJ107)+IF(AN107&gt;5,5,AN107)&gt;30,30,IF(SUM(U107,Y107,AD107)&gt;15,15,SUM(U107,Y107,AD107))+IF(AJ107&gt;10,10,AJ107)+IF(AN107&gt;5,5,AN107))+IF(SUM(AS107,AX107,BB107,BG107)&gt;30,30,SUM(AS107,AX107,BB107,BG107)),"")</f>
        <v>32</v>
      </c>
    </row>
    <row r="108" ht="30" hidden="1" customHeight="1" spans="1:60">
      <c r="A108" s="19">
        <v>2030401061</v>
      </c>
      <c r="B108" s="19" t="s">
        <v>1005</v>
      </c>
      <c r="C108" s="19" t="s">
        <v>111</v>
      </c>
      <c r="D108" s="19" t="s">
        <v>1006</v>
      </c>
      <c r="E108" s="19">
        <v>3.6</v>
      </c>
      <c r="F108" s="19"/>
      <c r="G108" s="19"/>
      <c r="H108" s="19" t="s">
        <v>47</v>
      </c>
      <c r="I108" s="19">
        <v>4</v>
      </c>
      <c r="J108" s="19"/>
      <c r="K108" s="19"/>
      <c r="L108" s="19"/>
      <c r="M108" s="19"/>
      <c r="N108" s="19"/>
      <c r="O108" s="19"/>
      <c r="P108" s="19"/>
      <c r="Q108" s="19"/>
      <c r="R108" s="19"/>
      <c r="S108" s="19"/>
      <c r="T108" s="19"/>
      <c r="U108" s="19"/>
      <c r="V108" s="19"/>
      <c r="W108" s="19"/>
      <c r="X108" s="19"/>
      <c r="Y108" s="19"/>
      <c r="Z108" s="19" t="s">
        <v>1007</v>
      </c>
      <c r="AA108" s="19" t="s">
        <v>42</v>
      </c>
      <c r="AB108" s="19" t="s">
        <v>50</v>
      </c>
      <c r="AC108" s="19" t="s">
        <v>51</v>
      </c>
      <c r="AD108" s="19">
        <v>0.5</v>
      </c>
      <c r="AE108" s="19" t="s">
        <v>1008</v>
      </c>
      <c r="AF108" s="19" t="s">
        <v>1009</v>
      </c>
      <c r="AG108" s="19" t="s">
        <v>1010</v>
      </c>
      <c r="AH108" s="19" t="s">
        <v>55</v>
      </c>
      <c r="AI108" s="19" t="s">
        <v>88</v>
      </c>
      <c r="AJ108" s="19">
        <v>7</v>
      </c>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f>IF(G108+IF(SUM(I108,K108)&gt;10,10,SUM(I108,K108))+IF(O108&gt;10,10,O108)+IF(IF(SUM(U108,Y108,AD108)&gt;15,15,SUM(U108,Y108,AD108))+IF(AJ108&gt;10,10,AJ108)+IF(AN108&gt;5,5,AN108)&gt;30,30,IF(SUM(U108,Y108,AD108)&gt;15,15,SUM(U108,Y108,AD108))+IF(AJ108&gt;10,10,AJ108)+IF(AN108&gt;5,5,AN108))+IF(SUM(AS108,AX108,BB108,BG108)&gt;30,30,SUM(AS108,AX108,BB108,BG108))&gt;0,G108+IF(SUM(I108,K108)&gt;10,10,SUM(I108,K108))+IF(O108&gt;10,10,O108)+IF(IF(SUM(U108,Y108,AD108)&gt;15,15,SUM(U108,Y108,AD108))+IF(AJ108&gt;10,10,AJ108)+IF(AN108&gt;5,5,AN108)&gt;30,30,IF(SUM(U108,Y108,AD108)&gt;15,15,SUM(U108,Y108,AD108))+IF(AJ108&gt;10,10,AJ108)+IF(AN108&gt;5,5,AN108))+IF(SUM(AS108,AX108,BB108,BG108)&gt;30,30,SUM(AS108,AX108,BB108,BG108)),"")</f>
        <v>11.5</v>
      </c>
    </row>
    <row r="109" ht="107.1" hidden="1" customHeight="1" spans="1:60">
      <c r="A109" s="18" t="s">
        <v>1011</v>
      </c>
      <c r="B109" s="19" t="s">
        <v>1012</v>
      </c>
      <c r="C109" s="19" t="s">
        <v>81</v>
      </c>
      <c r="D109" s="19" t="s">
        <v>1013</v>
      </c>
      <c r="E109" s="19">
        <v>3.9</v>
      </c>
      <c r="F109" s="19"/>
      <c r="G109" s="19"/>
      <c r="H109" s="19" t="s">
        <v>47</v>
      </c>
      <c r="I109" s="19">
        <v>4</v>
      </c>
      <c r="J109" s="19" t="s">
        <v>67</v>
      </c>
      <c r="K109" s="19">
        <v>6</v>
      </c>
      <c r="L109" s="19"/>
      <c r="M109" s="19"/>
      <c r="N109" s="19"/>
      <c r="O109" s="19"/>
      <c r="P109" s="4" t="s">
        <v>1014</v>
      </c>
      <c r="Q109" s="19" t="s">
        <v>98</v>
      </c>
      <c r="R109" s="19" t="s">
        <v>42</v>
      </c>
      <c r="S109" s="19" t="s">
        <v>50</v>
      </c>
      <c r="T109" s="19" t="s">
        <v>51</v>
      </c>
      <c r="U109" s="19">
        <v>1.5</v>
      </c>
      <c r="V109" s="19"/>
      <c r="W109" s="19"/>
      <c r="X109" s="19"/>
      <c r="Y109" s="19"/>
      <c r="Z109" s="40" t="s">
        <v>1015</v>
      </c>
      <c r="AA109" s="19" t="s">
        <v>1016</v>
      </c>
      <c r="AB109" s="19" t="s">
        <v>400</v>
      </c>
      <c r="AC109" s="19" t="s">
        <v>270</v>
      </c>
      <c r="AD109" s="19">
        <v>2</v>
      </c>
      <c r="AE109" s="19"/>
      <c r="AF109" s="19"/>
      <c r="AG109" s="19"/>
      <c r="AH109" s="19"/>
      <c r="AI109" s="19"/>
      <c r="AJ109" s="19"/>
      <c r="AK109" s="19"/>
      <c r="AL109" s="19"/>
      <c r="AM109" s="19"/>
      <c r="AN109" s="19"/>
      <c r="AO109" s="19" t="s">
        <v>1017</v>
      </c>
      <c r="AP109" s="19" t="s">
        <v>215</v>
      </c>
      <c r="AQ109" s="19" t="s">
        <v>73</v>
      </c>
      <c r="AR109" s="19" t="s">
        <v>1018</v>
      </c>
      <c r="AS109" s="19">
        <v>4.5</v>
      </c>
      <c r="AT109" s="19" t="s">
        <v>1019</v>
      </c>
      <c r="AU109" s="19" t="s">
        <v>67</v>
      </c>
      <c r="AV109" s="19" t="s">
        <v>133</v>
      </c>
      <c r="AW109" s="19" t="s">
        <v>78</v>
      </c>
      <c r="AX109" s="19">
        <v>6</v>
      </c>
      <c r="AY109" s="19"/>
      <c r="AZ109" s="19"/>
      <c r="BA109" s="19"/>
      <c r="BB109" s="19"/>
      <c r="BC109" s="19"/>
      <c r="BD109" s="19"/>
      <c r="BE109" s="19"/>
      <c r="BF109" s="19"/>
      <c r="BG109" s="19"/>
      <c r="BH109" s="19">
        <f>IF(G109+IF(SUM(I109,K109)&gt;10,10,SUM(I109,K109))+IF(O109&gt;10,10,O109)+IF(IF(SUM(U109,Y109,AD109)&gt;15,15,SUM(U109,Y109,AD109))+IF(AJ109&gt;10,10,AJ109)+IF(AN109&gt;5,5,AN109)&gt;30,30,IF(SUM(U109,Y109,AD109)&gt;15,15,SUM(U109,Y109,AD109))+IF(AJ109&gt;10,10,AJ109)+IF(AN109&gt;5,5,AN109))+IF(SUM(AS109,AX109,BB109,BG109)&gt;30,30,SUM(AS109,AX109,BB109,BG109))&gt;0,G109+IF(SUM(I109,K109)&gt;10,10,SUM(I109,K109))+IF(O109&gt;10,10,O109)+IF(IF(SUM(U109,Y109,AD109)&gt;15,15,SUM(U109,Y109,AD109))+IF(AJ109&gt;10,10,AJ109)+IF(AN109&gt;5,5,AN109)&gt;30,30,IF(SUM(U109,Y109,AD109)&gt;15,15,SUM(U109,Y109,AD109))+IF(AJ109&gt;10,10,AJ109)+IF(AN109&gt;5,5,AN109))+IF(SUM(AS109,AX109,BB109,BG109)&gt;30,30,SUM(AS109,AX109,BB109,BG109)),"")</f>
        <v>24</v>
      </c>
    </row>
    <row r="110" ht="30" hidden="1" customHeight="1" spans="1:60">
      <c r="A110" s="18" t="s">
        <v>1020</v>
      </c>
      <c r="B110" s="19" t="s">
        <v>1021</v>
      </c>
      <c r="C110" s="19" t="s">
        <v>264</v>
      </c>
      <c r="D110" s="19" t="s">
        <v>1022</v>
      </c>
      <c r="E110" s="19">
        <v>3.7</v>
      </c>
      <c r="F110" s="19"/>
      <c r="G110" s="19"/>
      <c r="H110" s="19" t="s">
        <v>83</v>
      </c>
      <c r="I110" s="19">
        <v>3</v>
      </c>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f>IF(G110+IF(SUM(I110,K110)&gt;10,10,SUM(I110,K110))+IF(O110&gt;10,10,O110)+IF(IF(SUM(U110,Y110,AD110)&gt;15,15,SUM(U110,Y110,AD110))+IF(AJ110&gt;10,10,AJ110)+IF(AN110&gt;5,5,AN110)&gt;30,30,IF(SUM(U110,Y110,AD110)&gt;15,15,SUM(U110,Y110,AD110))+IF(AJ110&gt;10,10,AJ110)+IF(AN110&gt;5,5,AN110))+IF(SUM(AS110,AX110,BB110,BG110)&gt;30,30,SUM(AS110,AX110,BB110,BG110))&gt;0,G110+IF(SUM(I110,K110)&gt;10,10,SUM(I110,K110))+IF(O110&gt;10,10,O110)+IF(IF(SUM(U110,Y110,AD110)&gt;15,15,SUM(U110,Y110,AD110))+IF(AJ110&gt;10,10,AJ110)+IF(AN110&gt;5,5,AN110)&gt;30,30,IF(SUM(U110,Y110,AD110)&gt;15,15,SUM(U110,Y110,AD110))+IF(AJ110&gt;10,10,AJ110)+IF(AN110&gt;5,5,AN110))+IF(SUM(AS110,AX110,BB110,BG110)&gt;30,30,SUM(AS110,AX110,BB110,BG110)),"")</f>
        <v>3</v>
      </c>
    </row>
    <row r="111" ht="30" customHeight="1" spans="1:63">
      <c r="A111" s="18" t="s">
        <v>1023</v>
      </c>
      <c r="B111" s="19" t="s">
        <v>261</v>
      </c>
      <c r="C111" s="19" t="s">
        <v>125</v>
      </c>
      <c r="D111" s="19" t="s">
        <v>1024</v>
      </c>
      <c r="E111" s="19">
        <v>3.8</v>
      </c>
      <c r="F111" s="19"/>
      <c r="G111" s="19"/>
      <c r="H111" s="19" t="s">
        <v>47</v>
      </c>
      <c r="I111" s="19">
        <v>4</v>
      </c>
      <c r="J111" s="19" t="s">
        <v>104</v>
      </c>
      <c r="K111" s="19">
        <v>10</v>
      </c>
      <c r="L111" s="19"/>
      <c r="M111" s="19"/>
      <c r="N111" s="19"/>
      <c r="O111" s="19"/>
      <c r="P111" s="44" t="s">
        <v>1025</v>
      </c>
      <c r="Q111" s="19" t="s">
        <v>98</v>
      </c>
      <c r="R111" s="19" t="s">
        <v>42</v>
      </c>
      <c r="S111" s="19" t="s">
        <v>267</v>
      </c>
      <c r="T111" s="19" t="s">
        <v>51</v>
      </c>
      <c r="U111" s="19">
        <v>0.5</v>
      </c>
      <c r="V111" s="19"/>
      <c r="W111" s="19"/>
      <c r="X111" s="19"/>
      <c r="Y111" s="19"/>
      <c r="Z111" s="44" t="s">
        <v>1026</v>
      </c>
      <c r="AA111" s="19" t="s">
        <v>68</v>
      </c>
      <c r="AB111" s="19" t="s">
        <v>50</v>
      </c>
      <c r="AC111" s="19" t="s">
        <v>51</v>
      </c>
      <c r="AD111" s="19">
        <v>1</v>
      </c>
      <c r="AE111" s="19"/>
      <c r="AF111" s="19"/>
      <c r="AG111" s="19"/>
      <c r="AH111" s="19"/>
      <c r="AI111" s="19"/>
      <c r="AJ111" s="19"/>
      <c r="AK111" s="19" t="s">
        <v>1027</v>
      </c>
      <c r="AL111" s="19" t="s">
        <v>249</v>
      </c>
      <c r="AM111" s="19" t="s">
        <v>213</v>
      </c>
      <c r="AN111" s="19">
        <v>3</v>
      </c>
      <c r="AO111" s="19" t="s">
        <v>1028</v>
      </c>
      <c r="AP111" s="19" t="s">
        <v>98</v>
      </c>
      <c r="AQ111" s="19" t="s">
        <v>133</v>
      </c>
      <c r="AR111" s="19" t="s">
        <v>88</v>
      </c>
      <c r="AS111" s="19">
        <v>1</v>
      </c>
      <c r="AT111" s="19"/>
      <c r="AU111" s="19"/>
      <c r="AV111" s="19"/>
      <c r="AW111" s="19"/>
      <c r="AX111" s="19"/>
      <c r="AY111" s="19" t="s">
        <v>1029</v>
      </c>
      <c r="AZ111" s="19" t="s">
        <v>135</v>
      </c>
      <c r="BA111" s="19" t="s">
        <v>133</v>
      </c>
      <c r="BB111" s="19">
        <v>0.25</v>
      </c>
      <c r="BC111" s="19" t="s">
        <v>881</v>
      </c>
      <c r="BD111" s="19" t="s">
        <v>76</v>
      </c>
      <c r="BE111" s="19" t="s">
        <v>236</v>
      </c>
      <c r="BF111" s="19" t="s">
        <v>78</v>
      </c>
      <c r="BG111" s="19">
        <v>1</v>
      </c>
      <c r="BH111" s="19">
        <f>IF(G111+IF(SUM(I111,K111)&gt;10,10,SUM(I111,K111))+IF(O111&gt;10,10,O111)+IF(IF(SUM(U111,Y111,AD111)&gt;15,15,SUM(U111,Y111,AD111))+IF(AJ111&gt;10,10,AJ111)+IF(AN111&gt;5,5,AN111)&gt;30,30,IF(SUM(U111,Y111,AD111)&gt;15,15,SUM(U111,Y111,AD111))+IF(AJ111&gt;10,10,AJ111)+IF(AN111&gt;5,5,AN111))+IF(SUM(AS111,AX111,BB111,BG111)&gt;30,30,SUM(AS111,AX111,BB111,BG111))&gt;0,G111+IF(SUM(I111,K111)&gt;10,10,SUM(I111,K111))+IF(O111&gt;10,10,O111)+IF(IF(SUM(U111,Y111,AD111)&gt;15,15,SUM(U111,Y111,AD111))+IF(AJ111&gt;10,10,AJ111)+IF(AN111&gt;5,5,AN111)&gt;30,30,IF(SUM(U111,Y111,AD111)&gt;15,15,SUM(U111,Y111,AD111))+IF(AJ111&gt;10,10,AJ111)+IF(AN111&gt;5,5,AN111))+IF(SUM(AS111,AX111,BB111,BG111)&gt;30,30,SUM(AS111,AX111,BB111,BG111)),"")</f>
        <v>16.75</v>
      </c>
      <c r="BI111" s="54"/>
      <c r="BJ111" s="54"/>
      <c r="BK111" s="54"/>
    </row>
    <row r="112" ht="105" hidden="1" customHeight="1" spans="1:60">
      <c r="A112" s="18" t="s">
        <v>1030</v>
      </c>
      <c r="B112" s="19" t="s">
        <v>1031</v>
      </c>
      <c r="C112" s="19" t="s">
        <v>245</v>
      </c>
      <c r="D112" s="19" t="s">
        <v>1032</v>
      </c>
      <c r="E112" s="19">
        <v>3.7</v>
      </c>
      <c r="F112" s="19"/>
      <c r="G112" s="19"/>
      <c r="H112" s="19" t="s">
        <v>47</v>
      </c>
      <c r="I112" s="19">
        <v>4</v>
      </c>
      <c r="J112" s="19" t="s">
        <v>67</v>
      </c>
      <c r="K112" s="19">
        <v>6</v>
      </c>
      <c r="L112" s="19"/>
      <c r="M112" s="19"/>
      <c r="N112" s="19"/>
      <c r="O112" s="19"/>
      <c r="P112" s="19" t="s">
        <v>1033</v>
      </c>
      <c r="Q112" s="19" t="s">
        <v>203</v>
      </c>
      <c r="R112" s="19" t="s">
        <v>68</v>
      </c>
      <c r="S112" s="19" t="s">
        <v>267</v>
      </c>
      <c r="T112" s="19" t="s">
        <v>70</v>
      </c>
      <c r="U112" s="19">
        <v>6</v>
      </c>
      <c r="V112" s="19"/>
      <c r="W112" s="19"/>
      <c r="X112" s="19"/>
      <c r="Y112" s="19"/>
      <c r="Z112" s="19" t="s">
        <v>793</v>
      </c>
      <c r="AA112" s="19" t="s">
        <v>68</v>
      </c>
      <c r="AB112" s="19" t="s">
        <v>50</v>
      </c>
      <c r="AC112" s="19" t="s">
        <v>70</v>
      </c>
      <c r="AD112" s="19">
        <v>3</v>
      </c>
      <c r="AE112" s="19" t="s">
        <v>1034</v>
      </c>
      <c r="AF112" s="19" t="s">
        <v>1035</v>
      </c>
      <c r="AG112" s="19" t="s">
        <v>1036</v>
      </c>
      <c r="AH112" s="19" t="s">
        <v>320</v>
      </c>
      <c r="AI112" s="19" t="s">
        <v>88</v>
      </c>
      <c r="AJ112" s="19">
        <v>3</v>
      </c>
      <c r="AK112" s="46" t="s">
        <v>1037</v>
      </c>
      <c r="AL112" s="19" t="s">
        <v>872</v>
      </c>
      <c r="AM112" s="19" t="s">
        <v>1038</v>
      </c>
      <c r="AN112" s="19">
        <v>5</v>
      </c>
      <c r="AO112" s="35" t="s">
        <v>1039</v>
      </c>
      <c r="AP112" s="19" t="s">
        <v>875</v>
      </c>
      <c r="AQ112" s="19" t="s">
        <v>1040</v>
      </c>
      <c r="AR112" s="19" t="s">
        <v>1041</v>
      </c>
      <c r="AS112" s="19">
        <v>25</v>
      </c>
      <c r="AT112" s="19"/>
      <c r="AU112" s="19"/>
      <c r="AV112" s="19"/>
      <c r="AW112" s="19"/>
      <c r="AX112" s="19"/>
      <c r="AY112" s="35" t="s">
        <v>1042</v>
      </c>
      <c r="AZ112" s="19" t="s">
        <v>1043</v>
      </c>
      <c r="BA112" s="19" t="s">
        <v>1044</v>
      </c>
      <c r="BB112" s="19">
        <v>6</v>
      </c>
      <c r="BC112" s="19"/>
      <c r="BD112" s="19"/>
      <c r="BE112" s="19"/>
      <c r="BF112" s="19"/>
      <c r="BG112" s="19"/>
      <c r="BH112" s="19">
        <v>58</v>
      </c>
    </row>
    <row r="113" ht="66.95" hidden="1" customHeight="1" spans="1:60">
      <c r="A113" s="18" t="s">
        <v>1045</v>
      </c>
      <c r="B113" s="19" t="s">
        <v>1046</v>
      </c>
      <c r="C113" s="19" t="s">
        <v>264</v>
      </c>
      <c r="D113" s="19" t="s">
        <v>1047</v>
      </c>
      <c r="E113" s="19">
        <v>3.8</v>
      </c>
      <c r="F113" s="19"/>
      <c r="G113" s="19"/>
      <c r="H113" s="19" t="s">
        <v>47</v>
      </c>
      <c r="I113" s="19">
        <v>4</v>
      </c>
      <c r="J113" s="19" t="s">
        <v>104</v>
      </c>
      <c r="K113" s="19">
        <v>5</v>
      </c>
      <c r="L113" s="19"/>
      <c r="M113" s="19"/>
      <c r="N113" s="19"/>
      <c r="O113" s="19"/>
      <c r="P113" s="19" t="s">
        <v>1048</v>
      </c>
      <c r="Q113" s="19" t="s">
        <v>98</v>
      </c>
      <c r="R113" s="19" t="s">
        <v>42</v>
      </c>
      <c r="S113" s="19" t="s">
        <v>50</v>
      </c>
      <c r="T113" s="19" t="s">
        <v>51</v>
      </c>
      <c r="U113" s="19">
        <v>1.5</v>
      </c>
      <c r="V113" s="19"/>
      <c r="W113" s="19"/>
      <c r="X113" s="19"/>
      <c r="Y113" s="19"/>
      <c r="Z113" s="19"/>
      <c r="AA113" s="19"/>
      <c r="AB113" s="19"/>
      <c r="AC113" s="19"/>
      <c r="AD113" s="19"/>
      <c r="AE113" s="19" t="s">
        <v>1049</v>
      </c>
      <c r="AF113" s="19" t="s">
        <v>1050</v>
      </c>
      <c r="AG113" s="66" t="s">
        <v>1051</v>
      </c>
      <c r="AH113" s="66" t="s">
        <v>1052</v>
      </c>
      <c r="AI113" s="10" t="s">
        <v>1053</v>
      </c>
      <c r="AJ113" s="19">
        <v>8.5</v>
      </c>
      <c r="AK113" s="19" t="s">
        <v>1054</v>
      </c>
      <c r="AL113" s="19" t="s">
        <v>249</v>
      </c>
      <c r="AM113" s="19" t="s">
        <v>88</v>
      </c>
      <c r="AN113" s="19">
        <v>3</v>
      </c>
      <c r="AO113" s="19" t="s">
        <v>1055</v>
      </c>
      <c r="AP113" s="19" t="s">
        <v>98</v>
      </c>
      <c r="AQ113" s="19" t="s">
        <v>133</v>
      </c>
      <c r="AR113" s="19"/>
      <c r="AS113" s="19">
        <v>4</v>
      </c>
      <c r="AT113" s="19" t="s">
        <v>1056</v>
      </c>
      <c r="AU113" s="19"/>
      <c r="AV113" s="19"/>
      <c r="AW113" s="19"/>
      <c r="AX113" s="19"/>
      <c r="AY113" s="19" t="s">
        <v>1057</v>
      </c>
      <c r="AZ113" s="19" t="s">
        <v>1058</v>
      </c>
      <c r="BA113" s="10" t="s">
        <v>1059</v>
      </c>
      <c r="BB113" s="19">
        <v>1.75</v>
      </c>
      <c r="BD113" s="19"/>
      <c r="BE113" s="19"/>
      <c r="BF113" s="19"/>
      <c r="BG113" s="19"/>
      <c r="BH113" s="19">
        <v>28.25</v>
      </c>
    </row>
    <row r="114" ht="213" hidden="1" customHeight="1" spans="1:60">
      <c r="A114" s="18" t="s">
        <v>1060</v>
      </c>
      <c r="B114" s="19" t="s">
        <v>1061</v>
      </c>
      <c r="C114" s="19" t="s">
        <v>81</v>
      </c>
      <c r="D114" s="19" t="s">
        <v>233</v>
      </c>
      <c r="E114" s="19">
        <v>3.9</v>
      </c>
      <c r="F114" s="19"/>
      <c r="G114" s="19"/>
      <c r="H114" s="19" t="s">
        <v>47</v>
      </c>
      <c r="I114" s="19">
        <v>4</v>
      </c>
      <c r="J114" s="19" t="s">
        <v>104</v>
      </c>
      <c r="K114" s="19">
        <f>5+5+5+5</f>
        <v>20</v>
      </c>
      <c r="L114" s="19"/>
      <c r="M114" s="19"/>
      <c r="N114" s="19"/>
      <c r="O114" s="19"/>
      <c r="P114" s="19" t="s">
        <v>1062</v>
      </c>
      <c r="Q114" s="19" t="s">
        <v>67</v>
      </c>
      <c r="R114" s="19" t="s">
        <v>68</v>
      </c>
      <c r="S114" s="19" t="s">
        <v>50</v>
      </c>
      <c r="T114" s="19" t="s">
        <v>51</v>
      </c>
      <c r="U114" s="19">
        <v>4</v>
      </c>
      <c r="V114" s="19"/>
      <c r="W114" s="19"/>
      <c r="X114" s="19"/>
      <c r="Y114" s="19"/>
      <c r="Z114" s="19" t="s">
        <v>1063</v>
      </c>
      <c r="AA114" s="19" t="s">
        <v>42</v>
      </c>
      <c r="AB114" s="19" t="s">
        <v>50</v>
      </c>
      <c r="AC114" s="19" t="s">
        <v>70</v>
      </c>
      <c r="AD114" s="19">
        <v>1.5</v>
      </c>
      <c r="AE114" s="19" t="s">
        <v>1064</v>
      </c>
      <c r="AF114" s="19" t="s">
        <v>1065</v>
      </c>
      <c r="AG114" s="19" t="s">
        <v>1066</v>
      </c>
      <c r="AH114" s="19" t="s">
        <v>55</v>
      </c>
      <c r="AI114" s="19" t="s">
        <v>88</v>
      </c>
      <c r="AJ114" s="19">
        <v>7</v>
      </c>
      <c r="AK114" s="19" t="s">
        <v>1067</v>
      </c>
      <c r="AL114" s="46" t="s">
        <v>800</v>
      </c>
      <c r="AM114" s="46" t="s">
        <v>662</v>
      </c>
      <c r="AN114" s="19">
        <f>1.5+1.5</f>
        <v>3</v>
      </c>
      <c r="AO114" s="19" t="s">
        <v>1068</v>
      </c>
      <c r="AP114" s="46" t="s">
        <v>1069</v>
      </c>
      <c r="AQ114" s="46" t="s">
        <v>1070</v>
      </c>
      <c r="AR114" s="46" t="s">
        <v>1071</v>
      </c>
      <c r="AS114" s="19">
        <f>18+4+4</f>
        <v>26</v>
      </c>
      <c r="AT114" s="46" t="s">
        <v>1072</v>
      </c>
      <c r="AU114" s="46" t="s">
        <v>1073</v>
      </c>
      <c r="AV114" s="46" t="s">
        <v>1074</v>
      </c>
      <c r="AW114" s="46" t="s">
        <v>946</v>
      </c>
      <c r="AX114" s="19">
        <f>30+6</f>
        <v>36</v>
      </c>
      <c r="AY114" s="46" t="s">
        <v>1075</v>
      </c>
      <c r="AZ114" s="46" t="s">
        <v>1073</v>
      </c>
      <c r="BA114" s="46" t="s">
        <v>1076</v>
      </c>
      <c r="BB114" s="19">
        <f>7+0.5</f>
        <v>7.5</v>
      </c>
      <c r="BC114" s="44" t="s">
        <v>1077</v>
      </c>
      <c r="BD114" s="19" t="s">
        <v>203</v>
      </c>
      <c r="BE114" s="19" t="s">
        <v>475</v>
      </c>
      <c r="BF114" s="19" t="s">
        <v>78</v>
      </c>
      <c r="BG114" s="19">
        <v>4</v>
      </c>
      <c r="BH114" s="19">
        <f>IF(G114+IF(SUM(I114,K114)&gt;10,10,SUM(I114,K114))+IF(O114&gt;10,10,O114)+IF(IF(SUM(U114,Y114,AD114)&gt;15,15,SUM(U114,Y114,AD114))+IF(AJ114&gt;10,10,AJ114)+IF(AN114&gt;5,5,AN114)&gt;30,30,IF(SUM(U114,Y114,AD114)&gt;15,15,SUM(U114,Y114,AD114))+IF(AJ114&gt;10,10,AJ114)+IF(AN114&gt;5,5,AN114))+IF(SUM(AS114,AX114,BB114,BG114)&gt;30,30,SUM(AS114,AX114,BB114,BG114))&gt;0,G114+IF(SUM(I114,K114)&gt;10,10,SUM(I114,K114))+IF(O114&gt;10,10,O114)+IF(IF(SUM(U114,Y114,AD114)&gt;15,15,SUM(U114,Y114,AD114))+IF(AJ114&gt;10,10,AJ114)+IF(AN114&gt;5,5,AN114)&gt;30,30,IF(SUM(U114,Y114,AD114)&gt;15,15,SUM(U114,Y114,AD114))+IF(AJ114&gt;10,10,AJ114)+IF(AN114&gt;5,5,AN114))+IF(SUM(AS114,AX114,BB114,BG114)&gt;30,30,SUM(AS114,AX114,BB114,BG114)),"")</f>
        <v>55.5</v>
      </c>
    </row>
    <row r="115" ht="30" hidden="1" customHeight="1" spans="1:60">
      <c r="A115" s="18" t="s">
        <v>1078</v>
      </c>
      <c r="B115" s="19" t="s">
        <v>1079</v>
      </c>
      <c r="C115" s="19" t="s">
        <v>264</v>
      </c>
      <c r="D115" s="19">
        <v>1</v>
      </c>
      <c r="E115" s="19">
        <v>3.8</v>
      </c>
      <c r="F115" s="19"/>
      <c r="G115" s="19"/>
      <c r="H115" s="19" t="s">
        <v>47</v>
      </c>
      <c r="I115" s="19">
        <v>4</v>
      </c>
      <c r="J115" s="19" t="s">
        <v>104</v>
      </c>
      <c r="K115" s="19">
        <v>5</v>
      </c>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f>IF(G115+IF(SUM(I115,K115)&gt;10,10,SUM(I115,K115))+IF(O115&gt;10,10,O115)+IF(IF(SUM(U115,Y115,AD115)&gt;15,15,SUM(U115,Y115,AD115))+IF(AJ115&gt;10,10,AJ115)+IF(AN115&gt;5,5,AN115)&gt;30,30,IF(SUM(U115,Y115,AD115)&gt;15,15,SUM(U115,Y115,AD115))+IF(AJ115&gt;10,10,AJ115)+IF(AN115&gt;5,5,AN115))+IF(SUM(AS115,AX115,BB115,BG115)&gt;30,30,SUM(AS115,AX115,BB115,BG115))&gt;0,G115+IF(SUM(I115,K115)&gt;10,10,SUM(I115,K115))+IF(O115&gt;10,10,O115)+IF(IF(SUM(U115,Y115,AD115)&gt;15,15,SUM(U115,Y115,AD115))+IF(AJ115&gt;10,10,AJ115)+IF(AN115&gt;5,5,AN115)&gt;30,30,IF(SUM(U115,Y115,AD115)&gt;15,15,SUM(U115,Y115,AD115))+IF(AJ115&gt;10,10,AJ115)+IF(AN115&gt;5,5,AN115))+IF(SUM(AS115,AX115,BB115,BG115)&gt;30,30,SUM(AS115,AX115,BB115,BG115)),"")</f>
        <v>9</v>
      </c>
    </row>
    <row r="116" ht="30" customHeight="1" spans="1:63">
      <c r="A116" s="18" t="s">
        <v>1080</v>
      </c>
      <c r="B116" s="19" t="s">
        <v>280</v>
      </c>
      <c r="C116" s="19" t="s">
        <v>125</v>
      </c>
      <c r="D116" s="19" t="s">
        <v>1081</v>
      </c>
      <c r="E116" s="19">
        <v>3.8</v>
      </c>
      <c r="F116" s="19"/>
      <c r="G116" s="19"/>
      <c r="H116" s="19" t="s">
        <v>47</v>
      </c>
      <c r="I116" s="19">
        <v>4</v>
      </c>
      <c r="J116" s="19" t="s">
        <v>104</v>
      </c>
      <c r="K116" s="19">
        <v>5</v>
      </c>
      <c r="L116" s="19"/>
      <c r="M116" s="19"/>
      <c r="N116" s="19"/>
      <c r="O116" s="19"/>
      <c r="P116" s="19"/>
      <c r="Q116" s="19"/>
      <c r="R116" s="19"/>
      <c r="S116" s="19"/>
      <c r="T116" s="19"/>
      <c r="U116" s="19"/>
      <c r="V116" s="19"/>
      <c r="W116" s="19"/>
      <c r="X116" s="19"/>
      <c r="Y116" s="19"/>
      <c r="Z116" s="19" t="s">
        <v>1082</v>
      </c>
      <c r="AA116" s="19" t="s">
        <v>42</v>
      </c>
      <c r="AB116" s="19" t="s">
        <v>50</v>
      </c>
      <c r="AC116" s="19" t="s">
        <v>51</v>
      </c>
      <c r="AD116" s="19">
        <v>0.5</v>
      </c>
      <c r="AE116" s="19"/>
      <c r="AF116" s="19"/>
      <c r="AG116" s="19"/>
      <c r="AH116" s="19"/>
      <c r="AI116" s="19"/>
      <c r="AJ116" s="19"/>
      <c r="AK116" s="19"/>
      <c r="AL116" s="19"/>
      <c r="AM116" s="19"/>
      <c r="AN116" s="19"/>
      <c r="AO116" s="19"/>
      <c r="AP116" s="19"/>
      <c r="AQ116" s="19"/>
      <c r="AR116" s="19"/>
      <c r="AS116" s="19"/>
      <c r="AT116" s="19" t="s">
        <v>1083</v>
      </c>
      <c r="AU116" s="19" t="s">
        <v>135</v>
      </c>
      <c r="AV116" s="19" t="s">
        <v>133</v>
      </c>
      <c r="AW116" s="19" t="s">
        <v>78</v>
      </c>
      <c r="AX116" s="19">
        <v>1</v>
      </c>
      <c r="AY116" s="19" t="s">
        <v>1084</v>
      </c>
      <c r="AZ116" s="19" t="s">
        <v>135</v>
      </c>
      <c r="BA116" s="19" t="s">
        <v>133</v>
      </c>
      <c r="BB116" s="19">
        <v>0.25</v>
      </c>
      <c r="BC116" s="19"/>
      <c r="BD116" s="19"/>
      <c r="BE116" s="19"/>
      <c r="BF116" s="19"/>
      <c r="BG116" s="19"/>
      <c r="BH116" s="19">
        <f>IF(G116+IF(SUM(I116,K116)&gt;10,10,SUM(I116,K116))+IF(O116&gt;10,10,O116)+IF(IF(SUM(U116,Y116,AD116)&gt;15,15,SUM(U116,Y116,AD116))+IF(AJ116&gt;10,10,AJ116)+IF(AN116&gt;5,5,AN116)&gt;30,30,IF(SUM(U116,Y116,AD116)&gt;15,15,SUM(U116,Y116,AD116))+IF(AJ116&gt;10,10,AJ116)+IF(AN116&gt;5,5,AN116))+IF(SUM(AS116,AX116,BB116,BG116)&gt;30,30,SUM(AS116,AX116,BB116,BG116))&gt;0,G116+IF(SUM(I116,K116)&gt;10,10,SUM(I116,K116))+IF(O116&gt;10,10,O116)+IF(IF(SUM(U116,Y116,AD116)&gt;15,15,SUM(U116,Y116,AD116))+IF(AJ116&gt;10,10,AJ116)+IF(AN116&gt;5,5,AN116)&gt;30,30,IF(SUM(U116,Y116,AD116)&gt;15,15,SUM(U116,Y116,AD116))+IF(AJ116&gt;10,10,AJ116)+IF(AN116&gt;5,5,AN116))+IF(SUM(AS116,AX116,BB116,BG116)&gt;30,30,SUM(AS116,AX116,BB116,BG116)),"")</f>
        <v>10.75</v>
      </c>
      <c r="BI116" s="54"/>
      <c r="BJ116" s="54"/>
      <c r="BK116" s="54"/>
    </row>
    <row r="117" ht="30" hidden="1" customHeight="1" spans="1:60">
      <c r="A117" s="18" t="s">
        <v>1085</v>
      </c>
      <c r="B117" s="19" t="s">
        <v>1086</v>
      </c>
      <c r="C117" s="19" t="s">
        <v>111</v>
      </c>
      <c r="D117" s="19" t="s">
        <v>457</v>
      </c>
      <c r="E117" s="19">
        <v>3.8</v>
      </c>
      <c r="F117" s="19"/>
      <c r="G117" s="19"/>
      <c r="H117" s="19" t="s">
        <v>47</v>
      </c>
      <c r="I117" s="19">
        <v>4</v>
      </c>
      <c r="J117" s="19"/>
      <c r="K117" s="19"/>
      <c r="L117" s="19"/>
      <c r="M117" s="19"/>
      <c r="N117" s="19"/>
      <c r="O117" s="19"/>
      <c r="P117" s="19" t="s">
        <v>440</v>
      </c>
      <c r="Q117" s="19" t="s">
        <v>203</v>
      </c>
      <c r="R117" s="19" t="s">
        <v>42</v>
      </c>
      <c r="S117" s="19" t="s">
        <v>267</v>
      </c>
      <c r="T117" s="19" t="s">
        <v>70</v>
      </c>
      <c r="U117" s="19">
        <v>3</v>
      </c>
      <c r="V117" s="19"/>
      <c r="W117" s="19"/>
      <c r="X117" s="19"/>
      <c r="Y117" s="19"/>
      <c r="Z117" s="19" t="s">
        <v>1087</v>
      </c>
      <c r="AA117" s="19" t="s">
        <v>42</v>
      </c>
      <c r="AB117" s="19" t="s">
        <v>50</v>
      </c>
      <c r="AC117" s="19" t="s">
        <v>50</v>
      </c>
      <c r="AD117" s="19">
        <v>0.5</v>
      </c>
      <c r="AE117" s="19" t="s">
        <v>1088</v>
      </c>
      <c r="AF117" s="19" t="s">
        <v>1089</v>
      </c>
      <c r="AG117" s="19" t="s">
        <v>1090</v>
      </c>
      <c r="AH117" s="19" t="s">
        <v>1091</v>
      </c>
      <c r="AI117" s="19" t="s">
        <v>1092</v>
      </c>
      <c r="AJ117" s="19" t="s">
        <v>1093</v>
      </c>
      <c r="AK117" s="19"/>
      <c r="AL117" s="19"/>
      <c r="AM117" s="19"/>
      <c r="AN117" s="19"/>
      <c r="AO117" s="19" t="s">
        <v>1094</v>
      </c>
      <c r="AP117" s="19" t="s">
        <v>447</v>
      </c>
      <c r="AQ117" s="19" t="s">
        <v>448</v>
      </c>
      <c r="AR117" s="19" t="s">
        <v>1095</v>
      </c>
      <c r="AS117" s="19" t="s">
        <v>1096</v>
      </c>
      <c r="AT117" s="19"/>
      <c r="AU117" s="19"/>
      <c r="AV117" s="19"/>
      <c r="AW117" s="19"/>
      <c r="AX117" s="19"/>
      <c r="AY117" s="44" t="s">
        <v>1097</v>
      </c>
      <c r="AZ117" s="19" t="s">
        <v>374</v>
      </c>
      <c r="BA117" s="19" t="s">
        <v>1098</v>
      </c>
      <c r="BB117" s="19" t="s">
        <v>1099</v>
      </c>
      <c r="BC117" s="19"/>
      <c r="BD117" s="19"/>
      <c r="BE117" s="19"/>
      <c r="BF117" s="19"/>
      <c r="BG117" s="19"/>
      <c r="BH117" s="19">
        <v>19.75</v>
      </c>
    </row>
    <row r="118" ht="30" hidden="1" customHeight="1" spans="1:60">
      <c r="A118" s="18" t="s">
        <v>1100</v>
      </c>
      <c r="B118" s="19" t="s">
        <v>1101</v>
      </c>
      <c r="C118" s="19" t="s">
        <v>186</v>
      </c>
      <c r="D118" s="19" t="s">
        <v>187</v>
      </c>
      <c r="E118" s="19">
        <v>3.8</v>
      </c>
      <c r="F118" s="19"/>
      <c r="G118" s="19"/>
      <c r="H118" s="19" t="s">
        <v>47</v>
      </c>
      <c r="I118" s="19">
        <v>4</v>
      </c>
      <c r="J118" s="19" t="s">
        <v>104</v>
      </c>
      <c r="K118" s="19">
        <v>15</v>
      </c>
      <c r="L118" s="19"/>
      <c r="M118" s="19"/>
      <c r="N118" s="19"/>
      <c r="O118" s="19"/>
      <c r="P118" s="19" t="s">
        <v>1102</v>
      </c>
      <c r="Q118" s="19" t="s">
        <v>67</v>
      </c>
      <c r="R118" s="19" t="s">
        <v>42</v>
      </c>
      <c r="S118" s="19" t="s">
        <v>50</v>
      </c>
      <c r="T118" s="19" t="s">
        <v>51</v>
      </c>
      <c r="U118" s="19">
        <v>2</v>
      </c>
      <c r="V118" s="19"/>
      <c r="W118" s="19"/>
      <c r="X118" s="19"/>
      <c r="Y118" s="19"/>
      <c r="Z118" s="19" t="s">
        <v>1103</v>
      </c>
      <c r="AA118" s="19" t="s">
        <v>1104</v>
      </c>
      <c r="AB118" s="19" t="s">
        <v>1105</v>
      </c>
      <c r="AC118" s="19" t="s">
        <v>1106</v>
      </c>
      <c r="AD118" s="19">
        <v>1.5</v>
      </c>
      <c r="AE118" s="19" t="s">
        <v>1107</v>
      </c>
      <c r="AF118" s="19" t="s">
        <v>1108</v>
      </c>
      <c r="AG118" s="19" t="s">
        <v>1109</v>
      </c>
      <c r="AH118" s="19" t="s">
        <v>55</v>
      </c>
      <c r="AI118" s="19" t="s">
        <v>213</v>
      </c>
      <c r="AJ118" s="19">
        <v>3.5</v>
      </c>
      <c r="AK118" s="19"/>
      <c r="AL118" s="19"/>
      <c r="AM118" s="19"/>
      <c r="AN118" s="19"/>
      <c r="AO118" s="19"/>
      <c r="AP118" s="19"/>
      <c r="AQ118" s="19"/>
      <c r="AR118" s="19"/>
      <c r="AS118" s="19"/>
      <c r="AT118" s="19"/>
      <c r="AU118" s="19"/>
      <c r="AV118" s="19"/>
      <c r="AW118" s="19"/>
      <c r="AX118" s="19"/>
      <c r="AY118" s="19" t="s">
        <v>1110</v>
      </c>
      <c r="AZ118" s="19" t="s">
        <v>203</v>
      </c>
      <c r="BA118" s="19" t="s">
        <v>137</v>
      </c>
      <c r="BB118" s="19">
        <v>4</v>
      </c>
      <c r="BC118" s="19"/>
      <c r="BD118" s="19"/>
      <c r="BE118" s="19"/>
      <c r="BF118" s="19"/>
      <c r="BG118" s="19"/>
      <c r="BH118" s="19">
        <f t="shared" ref="BH118:BH123" si="5">IF(G118+IF(SUM(I118,K118)&gt;10,10,SUM(I118,K118))+IF(O118&gt;10,10,O118)+IF(IF(SUM(U118,Y118,AD118)&gt;15,15,SUM(U118,Y118,AD118))+IF(AJ118&gt;10,10,AJ118)+IF(AN118&gt;5,5,AN118)&gt;30,30,IF(SUM(U118,Y118,AD118)&gt;15,15,SUM(U118,Y118,AD118))+IF(AJ118&gt;10,10,AJ118)+IF(AN118&gt;5,5,AN118))+IF(SUM(AS118,AX118,BB118,BG118)&gt;30,30,SUM(AS118,AX118,BB118,BG118))&gt;0,G118+IF(SUM(I118,K118)&gt;10,10,SUM(I118,K118))+IF(O118&gt;10,10,O118)+IF(IF(SUM(U118,Y118,AD118)&gt;15,15,SUM(U118,Y118,AD118))+IF(AJ118&gt;10,10,AJ118)+IF(AN118&gt;5,5,AN118)&gt;30,30,IF(SUM(U118,Y118,AD118)&gt;15,15,SUM(U118,Y118,AD118))+IF(AJ118&gt;10,10,AJ118)+IF(AN118&gt;5,5,AN118))+IF(SUM(AS118,AX118,BB118,BG118)&gt;30,30,SUM(AS118,AX118,BB118,BG118)),"")</f>
        <v>21</v>
      </c>
    </row>
    <row r="119" s="2" customFormat="1" ht="30" hidden="1" customHeight="1" spans="1:62">
      <c r="A119" s="20" t="s">
        <v>1111</v>
      </c>
      <c r="B119" s="21" t="s">
        <v>1112</v>
      </c>
      <c r="C119" s="21" t="s">
        <v>111</v>
      </c>
      <c r="D119" s="21" t="s">
        <v>112</v>
      </c>
      <c r="E119" s="21">
        <v>3.6</v>
      </c>
      <c r="F119" s="21"/>
      <c r="G119" s="21"/>
      <c r="H119" s="21" t="s">
        <v>47</v>
      </c>
      <c r="I119" s="21">
        <v>4</v>
      </c>
      <c r="J119" s="21" t="s">
        <v>104</v>
      </c>
      <c r="K119" s="21">
        <v>6</v>
      </c>
      <c r="L119" s="21"/>
      <c r="M119" s="21"/>
      <c r="N119" s="21"/>
      <c r="O119" s="21"/>
      <c r="P119" s="21"/>
      <c r="Q119" s="21"/>
      <c r="R119" s="21"/>
      <c r="S119" s="21"/>
      <c r="T119" s="21"/>
      <c r="U119" s="21"/>
      <c r="V119" s="21"/>
      <c r="W119" s="21"/>
      <c r="X119" s="21"/>
      <c r="Y119" s="21"/>
      <c r="Z119" s="21" t="s">
        <v>1113</v>
      </c>
      <c r="AA119" s="21" t="s">
        <v>68</v>
      </c>
      <c r="AB119" s="21" t="s">
        <v>50</v>
      </c>
      <c r="AC119" s="21" t="s">
        <v>51</v>
      </c>
      <c r="AD119" s="21">
        <v>1</v>
      </c>
      <c r="AE119" s="21"/>
      <c r="AF119" s="21"/>
      <c r="AG119" s="21"/>
      <c r="AH119" s="21"/>
      <c r="AI119" s="21"/>
      <c r="AJ119" s="21"/>
      <c r="AK119" s="21"/>
      <c r="AL119" s="21"/>
      <c r="AM119" s="21"/>
      <c r="AN119" s="21"/>
      <c r="AO119" s="21" t="s">
        <v>1114</v>
      </c>
      <c r="AP119" s="21" t="s">
        <v>98</v>
      </c>
      <c r="AQ119" s="21" t="s">
        <v>107</v>
      </c>
      <c r="AR119" s="21" t="s">
        <v>225</v>
      </c>
      <c r="AS119" s="21">
        <v>4</v>
      </c>
      <c r="AT119" s="21"/>
      <c r="AU119" s="21"/>
      <c r="AV119" s="21"/>
      <c r="AW119" s="21"/>
      <c r="AX119" s="21"/>
      <c r="AY119" s="21"/>
      <c r="AZ119" s="21"/>
      <c r="BA119" s="21"/>
      <c r="BB119" s="21"/>
      <c r="BC119" s="21"/>
      <c r="BD119" s="21"/>
      <c r="BE119" s="21"/>
      <c r="BF119" s="21"/>
      <c r="BG119" s="21"/>
      <c r="BH119" s="21">
        <f t="shared" si="5"/>
        <v>15</v>
      </c>
      <c r="BI119" s="53" t="s">
        <v>91</v>
      </c>
      <c r="BJ119" s="53" t="s">
        <v>92</v>
      </c>
    </row>
    <row r="120" ht="101.1" customHeight="1" spans="1:63">
      <c r="A120" s="18" t="s">
        <v>1115</v>
      </c>
      <c r="B120" s="19" t="s">
        <v>287</v>
      </c>
      <c r="C120" s="19" t="s">
        <v>191</v>
      </c>
      <c r="D120" s="19" t="s">
        <v>346</v>
      </c>
      <c r="E120" s="19">
        <v>3.7</v>
      </c>
      <c r="F120" s="19"/>
      <c r="G120" s="19"/>
      <c r="H120" s="19" t="s">
        <v>47</v>
      </c>
      <c r="I120" s="19">
        <v>4</v>
      </c>
      <c r="J120" s="19" t="s">
        <v>104</v>
      </c>
      <c r="K120" s="19">
        <v>5</v>
      </c>
      <c r="L120" s="19"/>
      <c r="M120" s="19"/>
      <c r="N120" s="19"/>
      <c r="O120" s="19"/>
      <c r="P120" s="19" t="s">
        <v>1116</v>
      </c>
      <c r="Q120" s="19" t="s">
        <v>67</v>
      </c>
      <c r="R120" s="19" t="s">
        <v>68</v>
      </c>
      <c r="S120" s="19" t="s">
        <v>267</v>
      </c>
      <c r="T120" s="19" t="s">
        <v>51</v>
      </c>
      <c r="U120" s="19">
        <v>3</v>
      </c>
      <c r="V120" s="19"/>
      <c r="W120" s="19"/>
      <c r="X120" s="19"/>
      <c r="Y120" s="19"/>
      <c r="Z120" s="19" t="s">
        <v>347</v>
      </c>
      <c r="AA120" s="19" t="s">
        <v>42</v>
      </c>
      <c r="AB120" s="19" t="s">
        <v>50</v>
      </c>
      <c r="AC120" s="19" t="s">
        <v>51</v>
      </c>
      <c r="AD120" s="19">
        <v>0.5</v>
      </c>
      <c r="AE120" s="19"/>
      <c r="AF120" s="19"/>
      <c r="AG120" s="19"/>
      <c r="AH120" s="19"/>
      <c r="AI120" s="19"/>
      <c r="AJ120" s="19"/>
      <c r="AK120" s="19"/>
      <c r="AL120" s="19"/>
      <c r="AM120" s="19"/>
      <c r="AN120" s="19"/>
      <c r="AO120" s="35" t="s">
        <v>1117</v>
      </c>
      <c r="AP120" s="19" t="s">
        <v>215</v>
      </c>
      <c r="AQ120" s="19" t="s">
        <v>216</v>
      </c>
      <c r="AR120" s="19" t="s">
        <v>74</v>
      </c>
      <c r="AS120" s="19">
        <v>1</v>
      </c>
      <c r="AT120" s="19" t="s">
        <v>344</v>
      </c>
      <c r="AU120" s="19" t="s">
        <v>135</v>
      </c>
      <c r="AV120" s="19" t="s">
        <v>133</v>
      </c>
      <c r="AW120" s="19" t="s">
        <v>78</v>
      </c>
      <c r="AX120" s="19">
        <v>1</v>
      </c>
      <c r="AY120" s="19"/>
      <c r="AZ120" s="19"/>
      <c r="BA120" s="19"/>
      <c r="BB120" s="19"/>
      <c r="BC120" s="19"/>
      <c r="BD120" s="19"/>
      <c r="BE120" s="19"/>
      <c r="BF120" s="19"/>
      <c r="BG120" s="19"/>
      <c r="BH120" s="19">
        <f t="shared" si="5"/>
        <v>14.5</v>
      </c>
      <c r="BI120" s="54"/>
      <c r="BJ120" s="54"/>
      <c r="BK120" s="54"/>
    </row>
    <row r="121" ht="30" customHeight="1" spans="1:63">
      <c r="A121" s="18" t="s">
        <v>1118</v>
      </c>
      <c r="B121" s="19" t="s">
        <v>294</v>
      </c>
      <c r="C121" s="19" t="s">
        <v>238</v>
      </c>
      <c r="D121" s="19" t="s">
        <v>1119</v>
      </c>
      <c r="E121" s="19">
        <v>3.7</v>
      </c>
      <c r="F121" s="19"/>
      <c r="G121" s="19"/>
      <c r="H121" s="19" t="s">
        <v>83</v>
      </c>
      <c r="I121" s="19">
        <v>3</v>
      </c>
      <c r="J121" s="19"/>
      <c r="K121" s="19">
        <v>0</v>
      </c>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f t="shared" si="5"/>
        <v>3</v>
      </c>
      <c r="BI121" s="54"/>
      <c r="BJ121" s="54"/>
      <c r="BK121" s="54"/>
    </row>
    <row r="122" ht="30" hidden="1" customHeight="1" spans="1:60">
      <c r="A122" s="18" t="s">
        <v>1120</v>
      </c>
      <c r="B122" s="19" t="s">
        <v>1121</v>
      </c>
      <c r="C122" s="19" t="s">
        <v>164</v>
      </c>
      <c r="D122" s="19" t="s">
        <v>1122</v>
      </c>
      <c r="E122" s="19">
        <v>3.8</v>
      </c>
      <c r="F122" s="19"/>
      <c r="G122" s="19"/>
      <c r="H122" s="19" t="s">
        <v>47</v>
      </c>
      <c r="I122" s="19">
        <v>4</v>
      </c>
      <c r="J122" s="19" t="s">
        <v>104</v>
      </c>
      <c r="K122" s="19">
        <v>5</v>
      </c>
      <c r="L122" s="19"/>
      <c r="M122" s="19"/>
      <c r="N122" s="19"/>
      <c r="O122" s="19"/>
      <c r="P122" s="19"/>
      <c r="Q122" s="19"/>
      <c r="R122" s="19"/>
      <c r="S122" s="19"/>
      <c r="T122" s="19"/>
      <c r="U122" s="19"/>
      <c r="V122" s="19"/>
      <c r="W122" s="19"/>
      <c r="X122" s="19"/>
      <c r="Y122" s="19"/>
      <c r="Z122" s="19"/>
      <c r="AA122" s="19"/>
      <c r="AB122" s="19"/>
      <c r="AC122" s="19"/>
      <c r="AD122" s="19"/>
      <c r="AE122" s="19" t="s">
        <v>1123</v>
      </c>
      <c r="AF122" s="19" t="s">
        <v>1124</v>
      </c>
      <c r="AG122" s="19" t="s">
        <v>1125</v>
      </c>
      <c r="AH122" s="19" t="s">
        <v>320</v>
      </c>
      <c r="AI122" s="19" t="s">
        <v>88</v>
      </c>
      <c r="AJ122" s="19">
        <v>3</v>
      </c>
      <c r="AK122" s="19" t="s">
        <v>1126</v>
      </c>
      <c r="AL122" s="19" t="s">
        <v>249</v>
      </c>
      <c r="AM122" s="19" t="s">
        <v>88</v>
      </c>
      <c r="AN122" s="19">
        <v>3</v>
      </c>
      <c r="AO122" s="19"/>
      <c r="AP122" s="19"/>
      <c r="AQ122" s="19"/>
      <c r="AR122" s="19"/>
      <c r="AS122" s="19"/>
      <c r="AT122" s="19"/>
      <c r="AU122" s="19"/>
      <c r="AV122" s="19"/>
      <c r="AW122" s="19"/>
      <c r="AX122" s="19"/>
      <c r="AY122" s="19"/>
      <c r="AZ122" s="19"/>
      <c r="BA122" s="19"/>
      <c r="BB122" s="19"/>
      <c r="BC122" s="19"/>
      <c r="BD122" s="19"/>
      <c r="BE122" s="19"/>
      <c r="BF122" s="19"/>
      <c r="BG122" s="19"/>
      <c r="BH122" s="19">
        <f t="shared" si="5"/>
        <v>15</v>
      </c>
    </row>
    <row r="123" ht="30" customHeight="1" spans="1:63">
      <c r="A123" s="18" t="s">
        <v>1127</v>
      </c>
      <c r="B123" s="19" t="s">
        <v>309</v>
      </c>
      <c r="C123" s="19" t="s">
        <v>191</v>
      </c>
      <c r="D123" s="19"/>
      <c r="E123" s="19">
        <v>3.7</v>
      </c>
      <c r="F123" s="19"/>
      <c r="G123" s="19"/>
      <c r="H123" s="19" t="s">
        <v>47</v>
      </c>
      <c r="I123" s="19">
        <v>4</v>
      </c>
      <c r="J123" s="19"/>
      <c r="K123" s="19">
        <v>0</v>
      </c>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f t="shared" si="5"/>
        <v>4</v>
      </c>
      <c r="BI123" s="54"/>
      <c r="BJ123" s="54"/>
      <c r="BK123" s="54"/>
    </row>
    <row r="124" ht="51" hidden="1" customHeight="1" spans="1:60">
      <c r="A124" s="18" t="s">
        <v>1128</v>
      </c>
      <c r="B124" s="19" t="s">
        <v>1129</v>
      </c>
      <c r="C124" s="19" t="s">
        <v>63</v>
      </c>
      <c r="D124" s="19" t="s">
        <v>611</v>
      </c>
      <c r="E124" s="19">
        <v>3.8</v>
      </c>
      <c r="F124" s="19"/>
      <c r="G124" s="19"/>
      <c r="H124" s="19" t="s">
        <v>47</v>
      </c>
      <c r="I124" s="19">
        <v>4</v>
      </c>
      <c r="J124" s="19" t="s">
        <v>104</v>
      </c>
      <c r="K124" s="19">
        <v>10</v>
      </c>
      <c r="L124" s="19"/>
      <c r="M124" s="19"/>
      <c r="N124" s="19"/>
      <c r="O124" s="19"/>
      <c r="P124" s="19" t="s">
        <v>1130</v>
      </c>
      <c r="Q124" s="19" t="s">
        <v>203</v>
      </c>
      <c r="R124" s="19" t="s">
        <v>42</v>
      </c>
      <c r="S124" s="19" t="s">
        <v>50</v>
      </c>
      <c r="T124" s="19" t="s">
        <v>70</v>
      </c>
      <c r="U124" s="19">
        <v>4</v>
      </c>
      <c r="V124" s="34"/>
      <c r="W124" s="19"/>
      <c r="X124" s="19"/>
      <c r="Y124" s="19"/>
      <c r="Z124" s="19" t="s">
        <v>1131</v>
      </c>
      <c r="AA124" s="19" t="s">
        <v>42</v>
      </c>
      <c r="AB124" s="19" t="s">
        <v>50</v>
      </c>
      <c r="AC124" s="19" t="s">
        <v>70</v>
      </c>
      <c r="AD124" s="19">
        <v>1.5</v>
      </c>
      <c r="AE124" s="19" t="s">
        <v>1132</v>
      </c>
      <c r="AF124" s="19" t="s">
        <v>1133</v>
      </c>
      <c r="AG124" s="19" t="s">
        <v>1134</v>
      </c>
      <c r="AH124" s="19" t="s">
        <v>55</v>
      </c>
      <c r="AI124" s="19" t="s">
        <v>213</v>
      </c>
      <c r="AJ124" s="19">
        <v>3.5</v>
      </c>
      <c r="AK124" s="19"/>
      <c r="AL124" s="19"/>
      <c r="AM124" s="19"/>
      <c r="AN124" s="19"/>
      <c r="AO124" s="19" t="s">
        <v>1131</v>
      </c>
      <c r="AP124" s="19" t="s">
        <v>98</v>
      </c>
      <c r="AQ124" s="19" t="s">
        <v>133</v>
      </c>
      <c r="AR124" s="19" t="s">
        <v>225</v>
      </c>
      <c r="AS124" s="19">
        <v>0.5</v>
      </c>
      <c r="AT124" s="19"/>
      <c r="AU124" s="19"/>
      <c r="AV124" s="19"/>
      <c r="AW124" s="19"/>
      <c r="AX124" s="19"/>
      <c r="AY124" s="19" t="s">
        <v>1135</v>
      </c>
      <c r="AZ124" s="19" t="s">
        <v>135</v>
      </c>
      <c r="BA124" s="19" t="s">
        <v>133</v>
      </c>
      <c r="BB124" s="19">
        <v>0.25</v>
      </c>
      <c r="BC124" s="19" t="s">
        <v>1136</v>
      </c>
      <c r="BD124" s="19" t="s">
        <v>67</v>
      </c>
      <c r="BE124" s="19" t="s">
        <v>236</v>
      </c>
      <c r="BF124" s="19" t="s">
        <v>78</v>
      </c>
      <c r="BG124" s="19">
        <v>1</v>
      </c>
      <c r="BH124" s="19">
        <f>IF(G124+IF(SUM(I124,K124)&gt;10,10,SUM(I124,K124))+IF(O124&gt;10,10,O124)+IF(IF(SUM(U124,Y124,AD124)&gt;15,15,SUM(U124,Y124,AD124))+IF(AJ124&gt;10,10,AJ124)+IF(AN124&gt;5,5,AN124)&gt;30,30,IF(SUM(U124,Y124,AD124)&gt;15,15,SUM(U124,Y124,AD124))+IF(AJ124&gt;10,10,AJ124)+IF(AN124&gt;5,5,AN124))+IF(SUM(AS124,AX124,BB124,BG124)&gt;30,30,SUM(AS124,AX124,BB124,BG124))&gt;0,G124+IF(SUM(I124,K124)&gt;10,10,SUM(I124,K124))+IF(O124&gt;10,10,O124)+IF(IF(SUM(U124,Y124,AD124)&gt;15,15,SUM(U124,Y124,AD124))+IF(AJ124&gt;10,10,AJ124)+IF(AN124&gt;5,5,AN124)&gt;30,30,IF(SUM(U124,Y124,AD124)&gt;15,15,SUM(U124,Y124,AD124))+IF(AJ124&gt;10,10,AJ124)+IF(AN124&gt;5,5,AN124))+IF(SUM(AS124,AX124,BB124,BG124)&gt;30,30,SUM(AS124,AX124,BB124,BG124)),”“)</f>
        <v>20.75</v>
      </c>
    </row>
    <row r="125" ht="30" hidden="1" customHeight="1" spans="1:60">
      <c r="A125" s="18" t="s">
        <v>1137</v>
      </c>
      <c r="B125" s="19" t="s">
        <v>1138</v>
      </c>
      <c r="C125" s="19" t="s">
        <v>264</v>
      </c>
      <c r="D125" s="19" t="s">
        <v>522</v>
      </c>
      <c r="E125" s="19">
        <v>3.7</v>
      </c>
      <c r="F125" s="19"/>
      <c r="G125" s="19"/>
      <c r="H125" s="19" t="s">
        <v>47</v>
      </c>
      <c r="I125" s="19">
        <v>4</v>
      </c>
      <c r="J125" s="19" t="s">
        <v>104</v>
      </c>
      <c r="K125" s="19">
        <v>5</v>
      </c>
      <c r="L125" s="19"/>
      <c r="M125" s="19"/>
      <c r="N125" s="19"/>
      <c r="O125" s="19"/>
      <c r="P125" s="19" t="s">
        <v>856</v>
      </c>
      <c r="Q125" s="19" t="s">
        <v>67</v>
      </c>
      <c r="R125" s="19" t="s">
        <v>42</v>
      </c>
      <c r="S125" s="19" t="s">
        <v>267</v>
      </c>
      <c r="T125" s="19" t="s">
        <v>51</v>
      </c>
      <c r="U125" s="19">
        <v>1.5</v>
      </c>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t="s">
        <v>1139</v>
      </c>
      <c r="AZ125" s="19" t="s">
        <v>1140</v>
      </c>
      <c r="BA125" s="10" t="s">
        <v>216</v>
      </c>
      <c r="BB125" s="19">
        <v>0.75</v>
      </c>
      <c r="BD125" s="19"/>
      <c r="BE125" s="19"/>
      <c r="BF125" s="19"/>
      <c r="BG125" s="19"/>
      <c r="BH125" s="19">
        <v>11.25</v>
      </c>
    </row>
    <row r="126" ht="30" customHeight="1" spans="1:63">
      <c r="A126" s="18" t="s">
        <v>1141</v>
      </c>
      <c r="B126" s="19" t="s">
        <v>329</v>
      </c>
      <c r="C126" s="19" t="s">
        <v>125</v>
      </c>
      <c r="D126" s="19" t="s">
        <v>1142</v>
      </c>
      <c r="E126" s="19">
        <v>3.5</v>
      </c>
      <c r="F126" s="19"/>
      <c r="G126" s="19"/>
      <c r="H126" s="19"/>
      <c r="I126" s="19">
        <v>0</v>
      </c>
      <c r="J126" s="19"/>
      <c r="K126" s="19">
        <v>0</v>
      </c>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t="s">
        <v>1143</v>
      </c>
      <c r="AP126" s="19" t="s">
        <v>98</v>
      </c>
      <c r="AQ126" s="19" t="s">
        <v>133</v>
      </c>
      <c r="AR126" s="19" t="s">
        <v>225</v>
      </c>
      <c r="AS126" s="19">
        <v>0.5</v>
      </c>
      <c r="AT126" s="19"/>
      <c r="AU126" s="19"/>
      <c r="AV126" s="19"/>
      <c r="AW126" s="19"/>
      <c r="AX126" s="19"/>
      <c r="AY126" s="19"/>
      <c r="AZ126" s="19"/>
      <c r="BA126" s="19"/>
      <c r="BB126" s="19"/>
      <c r="BC126" s="19" t="s">
        <v>1144</v>
      </c>
      <c r="BD126" s="19" t="s">
        <v>76</v>
      </c>
      <c r="BE126" s="19" t="s">
        <v>475</v>
      </c>
      <c r="BF126" s="19" t="s">
        <v>78</v>
      </c>
      <c r="BG126" s="19">
        <v>4</v>
      </c>
      <c r="BH126" s="19">
        <f t="shared" ref="BH126:BH134" si="6">IF(G126+IF(SUM(I126,K126)&gt;10,10,SUM(I126,K126))+IF(O126&gt;10,10,O126)+IF(IF(SUM(U126,Y126,AD126)&gt;15,15,SUM(U126,Y126,AD126))+IF(AJ126&gt;10,10,AJ126)+IF(AN126&gt;5,5,AN126)&gt;30,30,IF(SUM(U126,Y126,AD126)&gt;15,15,SUM(U126,Y126,AD126))+IF(AJ126&gt;10,10,AJ126)+IF(AN126&gt;5,5,AN126))+IF(SUM(AS126,AX126,BB126,BG126)&gt;30,30,SUM(AS126,AX126,BB126,BG126))&gt;0,G126+IF(SUM(I126,K126)&gt;10,10,SUM(I126,K126))+IF(O126&gt;10,10,O126)+IF(IF(SUM(U126,Y126,AD126)&gt;15,15,SUM(U126,Y126,AD126))+IF(AJ126&gt;10,10,AJ126)+IF(AN126&gt;5,5,AN126)&gt;30,30,IF(SUM(U126,Y126,AD126)&gt;15,15,SUM(U126,Y126,AD126))+IF(AJ126&gt;10,10,AJ126)+IF(AN126&gt;5,5,AN126))+IF(SUM(AS126,AX126,BB126,BG126)&gt;30,30,SUM(AS126,AX126,BB126,BG126)),"")</f>
        <v>4.5</v>
      </c>
      <c r="BI126" s="54"/>
      <c r="BJ126" s="54"/>
      <c r="BK126" s="54"/>
    </row>
    <row r="127" ht="30" hidden="1" customHeight="1" spans="1:60">
      <c r="A127" s="18" t="s">
        <v>1145</v>
      </c>
      <c r="B127" s="19" t="s">
        <v>1146</v>
      </c>
      <c r="C127" s="19" t="s">
        <v>111</v>
      </c>
      <c r="D127" s="19" t="s">
        <v>112</v>
      </c>
      <c r="E127" s="19">
        <v>3.8</v>
      </c>
      <c r="F127" s="19"/>
      <c r="G127" s="19"/>
      <c r="H127" s="19" t="s">
        <v>47</v>
      </c>
      <c r="I127" s="19">
        <v>4</v>
      </c>
      <c r="J127" s="19" t="s">
        <v>104</v>
      </c>
      <c r="K127" s="19">
        <v>5</v>
      </c>
      <c r="L127" s="19"/>
      <c r="M127" s="19"/>
      <c r="N127" s="19"/>
      <c r="O127" s="19"/>
      <c r="P127" s="19"/>
      <c r="Q127" s="19"/>
      <c r="R127" s="19"/>
      <c r="S127" s="19"/>
      <c r="T127" s="19"/>
      <c r="U127" s="19"/>
      <c r="V127" s="19"/>
      <c r="W127" s="19"/>
      <c r="X127" s="19"/>
      <c r="Y127" s="19"/>
      <c r="Z127" s="19" t="s">
        <v>1147</v>
      </c>
      <c r="AA127" s="19" t="s">
        <v>42</v>
      </c>
      <c r="AB127" s="19" t="s">
        <v>50</v>
      </c>
      <c r="AC127" s="19" t="s">
        <v>51</v>
      </c>
      <c r="AD127" s="19">
        <v>0.5</v>
      </c>
      <c r="AE127" s="41" t="s">
        <v>1148</v>
      </c>
      <c r="AF127" s="41" t="s">
        <v>1149</v>
      </c>
      <c r="AG127" s="41" t="s">
        <v>1150</v>
      </c>
      <c r="AH127" s="19" t="s">
        <v>1151</v>
      </c>
      <c r="AI127" s="19" t="s">
        <v>1152</v>
      </c>
      <c r="AJ127" s="41">
        <v>8.5</v>
      </c>
      <c r="AK127" s="19"/>
      <c r="AL127" s="19"/>
      <c r="AM127" s="19"/>
      <c r="AN127" s="19"/>
      <c r="AO127" s="19" t="s">
        <v>1153</v>
      </c>
      <c r="AP127" s="19"/>
      <c r="AQ127" s="19" t="s">
        <v>133</v>
      </c>
      <c r="AR127" s="19" t="s">
        <v>225</v>
      </c>
      <c r="AS127" s="19"/>
      <c r="AT127" s="19"/>
      <c r="AU127" s="19"/>
      <c r="AV127" s="19"/>
      <c r="AW127" s="19"/>
      <c r="AX127" s="19"/>
      <c r="AY127" s="19"/>
      <c r="AZ127" s="19"/>
      <c r="BA127" s="19"/>
      <c r="BB127" s="19"/>
      <c r="BC127" s="19" t="s">
        <v>293</v>
      </c>
      <c r="BD127" s="19" t="s">
        <v>203</v>
      </c>
      <c r="BE127" s="19" t="s">
        <v>77</v>
      </c>
      <c r="BF127" s="19" t="s">
        <v>78</v>
      </c>
      <c r="BG127" s="19">
        <v>1</v>
      </c>
      <c r="BH127" s="19">
        <f t="shared" si="6"/>
        <v>19</v>
      </c>
    </row>
    <row r="128" ht="81.95" hidden="1" customHeight="1" spans="1:60">
      <c r="A128" s="18" t="s">
        <v>1154</v>
      </c>
      <c r="B128" s="19" t="s">
        <v>1155</v>
      </c>
      <c r="C128" s="19" t="s">
        <v>674</v>
      </c>
      <c r="D128" s="19" t="s">
        <v>674</v>
      </c>
      <c r="E128" s="19">
        <v>3.7</v>
      </c>
      <c r="F128" s="19"/>
      <c r="G128" s="19"/>
      <c r="H128" s="19" t="s">
        <v>47</v>
      </c>
      <c r="I128" s="19">
        <v>4</v>
      </c>
      <c r="J128" s="19" t="s">
        <v>104</v>
      </c>
      <c r="K128" s="19">
        <v>6</v>
      </c>
      <c r="L128" s="19"/>
      <c r="M128" s="19"/>
      <c r="N128" s="19"/>
      <c r="O128" s="19"/>
      <c r="P128" s="19" t="s">
        <v>1156</v>
      </c>
      <c r="Q128" s="19" t="s">
        <v>203</v>
      </c>
      <c r="R128" s="19" t="s">
        <v>68</v>
      </c>
      <c r="S128" s="19" t="s">
        <v>50</v>
      </c>
      <c r="T128" s="19" t="s">
        <v>70</v>
      </c>
      <c r="U128" s="19">
        <v>7</v>
      </c>
      <c r="V128" s="19"/>
      <c r="W128" s="19"/>
      <c r="X128" s="19"/>
      <c r="Y128" s="19"/>
      <c r="Z128" s="19"/>
      <c r="AA128" s="19"/>
      <c r="AB128" s="19"/>
      <c r="AC128" s="19"/>
      <c r="AD128" s="19"/>
      <c r="AE128" s="19" t="s">
        <v>1157</v>
      </c>
      <c r="AF128" s="19" t="s">
        <v>1158</v>
      </c>
      <c r="AG128" s="19"/>
      <c r="AH128" s="19" t="s">
        <v>55</v>
      </c>
      <c r="AI128" s="19" t="s">
        <v>56</v>
      </c>
      <c r="AJ128" s="19">
        <v>10</v>
      </c>
      <c r="AK128" s="19" t="s">
        <v>1159</v>
      </c>
      <c r="AL128" s="19" t="s">
        <v>432</v>
      </c>
      <c r="AM128" s="19" t="s">
        <v>88</v>
      </c>
      <c r="AN128" s="19">
        <v>5</v>
      </c>
      <c r="AO128" s="19" t="s">
        <v>1160</v>
      </c>
      <c r="AP128" s="19" t="s">
        <v>67</v>
      </c>
      <c r="AQ128" s="19" t="s">
        <v>107</v>
      </c>
      <c r="AR128" s="19" t="s">
        <v>88</v>
      </c>
      <c r="AS128" s="19">
        <v>18</v>
      </c>
      <c r="AT128" s="19" t="s">
        <v>1161</v>
      </c>
      <c r="AU128" s="19" t="s">
        <v>203</v>
      </c>
      <c r="AV128" s="19" t="s">
        <v>133</v>
      </c>
      <c r="AW128" s="19" t="s">
        <v>78</v>
      </c>
      <c r="AX128" s="19">
        <v>18</v>
      </c>
      <c r="AY128" s="19" t="s">
        <v>1162</v>
      </c>
      <c r="AZ128" s="19" t="s">
        <v>135</v>
      </c>
      <c r="BA128" s="19" t="s">
        <v>133</v>
      </c>
      <c r="BB128" s="19">
        <v>0.25</v>
      </c>
      <c r="BC128" s="19"/>
      <c r="BD128" s="19"/>
      <c r="BE128" s="19"/>
      <c r="BF128" s="19"/>
      <c r="BG128" s="19"/>
      <c r="BH128" s="19">
        <f t="shared" si="6"/>
        <v>62</v>
      </c>
    </row>
    <row r="129" ht="30" hidden="1" customHeight="1" spans="1:60">
      <c r="A129" s="18" t="s">
        <v>1163</v>
      </c>
      <c r="B129" s="19" t="s">
        <v>1164</v>
      </c>
      <c r="C129" s="19" t="s">
        <v>81</v>
      </c>
      <c r="D129" s="19" t="s">
        <v>82</v>
      </c>
      <c r="E129" s="19">
        <v>3.6</v>
      </c>
      <c r="F129" s="19"/>
      <c r="G129" s="19"/>
      <c r="H129" s="19" t="s">
        <v>47</v>
      </c>
      <c r="I129" s="19">
        <v>4</v>
      </c>
      <c r="J129" s="19" t="s">
        <v>104</v>
      </c>
      <c r="K129" s="19">
        <v>10</v>
      </c>
      <c r="L129" s="19"/>
      <c r="M129" s="19"/>
      <c r="N129" s="19"/>
      <c r="O129" s="19"/>
      <c r="P129" s="19" t="s">
        <v>975</v>
      </c>
      <c r="Q129" s="19" t="s">
        <v>67</v>
      </c>
      <c r="R129" s="19" t="s">
        <v>42</v>
      </c>
      <c r="S129" s="19" t="s">
        <v>50</v>
      </c>
      <c r="T129" s="19" t="s">
        <v>51</v>
      </c>
      <c r="U129" s="19">
        <v>2</v>
      </c>
      <c r="V129" s="19"/>
      <c r="W129" s="19"/>
      <c r="X129" s="19"/>
      <c r="Y129" s="19"/>
      <c r="Z129" s="19"/>
      <c r="AA129" s="19"/>
      <c r="AB129" s="19"/>
      <c r="AC129" s="19"/>
      <c r="AD129" s="19"/>
      <c r="AE129" s="4" t="s">
        <v>1165</v>
      </c>
      <c r="AF129" s="19" t="s">
        <v>1166</v>
      </c>
      <c r="AG129" s="19" t="s">
        <v>1167</v>
      </c>
      <c r="AH129" s="19" t="s">
        <v>131</v>
      </c>
      <c r="AI129" s="19" t="s">
        <v>213</v>
      </c>
      <c r="AJ129" s="19">
        <v>2.5</v>
      </c>
      <c r="AK129" s="19"/>
      <c r="AL129" s="19"/>
      <c r="AM129" s="19"/>
      <c r="AN129" s="19"/>
      <c r="AO129" s="19"/>
      <c r="AP129" s="19"/>
      <c r="AQ129" s="19"/>
      <c r="AR129" s="19"/>
      <c r="AS129" s="19"/>
      <c r="AT129" s="19"/>
      <c r="AU129" s="19"/>
      <c r="AV129" s="19"/>
      <c r="AW129" s="19"/>
      <c r="AX129" s="19"/>
      <c r="AY129" s="19" t="s">
        <v>1168</v>
      </c>
      <c r="AZ129" s="19" t="s">
        <v>203</v>
      </c>
      <c r="BA129" s="19" t="s">
        <v>133</v>
      </c>
      <c r="BB129" s="19">
        <v>1</v>
      </c>
      <c r="BC129" s="19"/>
      <c r="BD129" s="19"/>
      <c r="BE129" s="19"/>
      <c r="BF129" s="19"/>
      <c r="BG129" s="19"/>
      <c r="BH129" s="19">
        <f t="shared" si="6"/>
        <v>15.5</v>
      </c>
    </row>
    <row r="130" ht="30" customHeight="1" spans="1:63">
      <c r="A130" s="18" t="s">
        <v>1169</v>
      </c>
      <c r="B130" s="19" t="s">
        <v>338</v>
      </c>
      <c r="C130" s="19" t="s">
        <v>125</v>
      </c>
      <c r="D130" s="19" t="s">
        <v>908</v>
      </c>
      <c r="E130" s="19">
        <v>3.8</v>
      </c>
      <c r="F130" s="19"/>
      <c r="G130" s="19"/>
      <c r="H130" s="19" t="s">
        <v>47</v>
      </c>
      <c r="I130" s="19">
        <v>4</v>
      </c>
      <c r="J130" s="19" t="s">
        <v>104</v>
      </c>
      <c r="K130" s="19">
        <v>10</v>
      </c>
      <c r="L130" s="19"/>
      <c r="M130" s="19"/>
      <c r="N130" s="19"/>
      <c r="O130" s="19"/>
      <c r="P130" s="19" t="s">
        <v>1170</v>
      </c>
      <c r="Q130" s="19" t="s">
        <v>67</v>
      </c>
      <c r="R130" s="19" t="s">
        <v>68</v>
      </c>
      <c r="S130" s="19" t="s">
        <v>267</v>
      </c>
      <c r="T130" s="19" t="s">
        <v>51</v>
      </c>
      <c r="U130" s="19">
        <v>3</v>
      </c>
      <c r="V130" s="19"/>
      <c r="W130" s="19"/>
      <c r="X130" s="19"/>
      <c r="Y130" s="19"/>
      <c r="Z130" s="19" t="s">
        <v>1171</v>
      </c>
      <c r="AA130" s="19" t="s">
        <v>1172</v>
      </c>
      <c r="AB130" s="19" t="s">
        <v>603</v>
      </c>
      <c r="AC130" s="19" t="s">
        <v>1173</v>
      </c>
      <c r="AD130" s="19">
        <v>4</v>
      </c>
      <c r="AE130" s="19" t="s">
        <v>1174</v>
      </c>
      <c r="AF130" s="19" t="s">
        <v>1175</v>
      </c>
      <c r="AG130" s="19" t="s">
        <v>1176</v>
      </c>
      <c r="AH130" s="19" t="s">
        <v>55</v>
      </c>
      <c r="AI130" s="19" t="s">
        <v>213</v>
      </c>
      <c r="AJ130" s="19">
        <v>3.5</v>
      </c>
      <c r="AK130" s="19"/>
      <c r="AL130" s="19"/>
      <c r="AM130" s="19"/>
      <c r="AN130" s="19"/>
      <c r="AO130" s="19" t="s">
        <v>1177</v>
      </c>
      <c r="AP130" s="19" t="s">
        <v>1178</v>
      </c>
      <c r="AQ130" s="19" t="s">
        <v>1179</v>
      </c>
      <c r="AR130" s="19" t="s">
        <v>1180</v>
      </c>
      <c r="AS130" s="19">
        <v>4</v>
      </c>
      <c r="AT130" s="19"/>
      <c r="AU130" s="19"/>
      <c r="AV130" s="19"/>
      <c r="AW130" s="19"/>
      <c r="AX130" s="19"/>
      <c r="AY130" s="19"/>
      <c r="AZ130" s="19"/>
      <c r="BA130" s="19"/>
      <c r="BB130" s="19"/>
      <c r="BC130" s="19" t="s">
        <v>1181</v>
      </c>
      <c r="BD130" s="19" t="s">
        <v>76</v>
      </c>
      <c r="BE130" s="19" t="s">
        <v>475</v>
      </c>
      <c r="BF130" s="19" t="s">
        <v>78</v>
      </c>
      <c r="BG130" s="19">
        <v>4</v>
      </c>
      <c r="BH130" s="19">
        <f t="shared" si="6"/>
        <v>28.5</v>
      </c>
      <c r="BI130" s="54"/>
      <c r="BJ130" s="54"/>
      <c r="BK130" s="54"/>
    </row>
    <row r="131" ht="30" customHeight="1" spans="1:63">
      <c r="A131" s="18" t="s">
        <v>1182</v>
      </c>
      <c r="B131" s="19" t="s">
        <v>1183</v>
      </c>
      <c r="C131" s="19" t="s">
        <v>238</v>
      </c>
      <c r="D131" s="19" t="s">
        <v>1184</v>
      </c>
      <c r="E131" s="19">
        <v>3.8</v>
      </c>
      <c r="F131" s="19"/>
      <c r="G131" s="19"/>
      <c r="H131" s="19" t="s">
        <v>47</v>
      </c>
      <c r="I131" s="19">
        <v>4</v>
      </c>
      <c r="J131" s="19" t="s">
        <v>104</v>
      </c>
      <c r="K131" s="19">
        <v>5</v>
      </c>
      <c r="L131" s="19" t="s">
        <v>1185</v>
      </c>
      <c r="M131" s="19" t="s">
        <v>1186</v>
      </c>
      <c r="N131" s="19" t="s">
        <v>1187</v>
      </c>
      <c r="O131" s="19">
        <v>10</v>
      </c>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t="s">
        <v>1188</v>
      </c>
      <c r="AP131" s="19" t="s">
        <v>98</v>
      </c>
      <c r="AQ131" s="19" t="s">
        <v>137</v>
      </c>
      <c r="AR131" s="19" t="s">
        <v>108</v>
      </c>
      <c r="AS131" s="19">
        <v>0</v>
      </c>
      <c r="AT131" s="19" t="s">
        <v>344</v>
      </c>
      <c r="AU131" s="19" t="s">
        <v>135</v>
      </c>
      <c r="AV131" s="19" t="s">
        <v>137</v>
      </c>
      <c r="AW131" s="19" t="s">
        <v>78</v>
      </c>
      <c r="AX131" s="19">
        <v>3</v>
      </c>
      <c r="AY131" s="19" t="s">
        <v>578</v>
      </c>
      <c r="AZ131" s="19" t="s">
        <v>135</v>
      </c>
      <c r="BA131" s="19" t="s">
        <v>137</v>
      </c>
      <c r="BB131" s="19">
        <v>0.5</v>
      </c>
      <c r="BC131" s="19"/>
      <c r="BD131" s="19"/>
      <c r="BE131" s="19"/>
      <c r="BF131" s="19"/>
      <c r="BG131" s="19"/>
      <c r="BH131" s="19">
        <f t="shared" si="6"/>
        <v>22.5</v>
      </c>
      <c r="BI131" s="54"/>
      <c r="BJ131" s="54"/>
      <c r="BK131" s="54"/>
    </row>
    <row r="132" ht="240.6" hidden="1" customHeight="1" spans="1:60">
      <c r="A132" s="18" t="s">
        <v>1189</v>
      </c>
      <c r="B132" s="19" t="s">
        <v>1190</v>
      </c>
      <c r="C132" s="19" t="s">
        <v>63</v>
      </c>
      <c r="D132" s="19" t="s">
        <v>64</v>
      </c>
      <c r="E132" s="19">
        <v>3.7</v>
      </c>
      <c r="F132" s="19"/>
      <c r="G132" s="19"/>
      <c r="H132" s="19" t="s">
        <v>47</v>
      </c>
      <c r="I132" s="19">
        <v>4</v>
      </c>
      <c r="J132" s="19" t="s">
        <v>104</v>
      </c>
      <c r="K132" s="19">
        <v>5</v>
      </c>
      <c r="L132" s="19"/>
      <c r="M132" s="19"/>
      <c r="N132" s="19"/>
      <c r="O132" s="19"/>
      <c r="P132" s="19" t="s">
        <v>1191</v>
      </c>
      <c r="Q132" s="19" t="s">
        <v>203</v>
      </c>
      <c r="R132" s="19" t="s">
        <v>68</v>
      </c>
      <c r="S132" s="19" t="s">
        <v>50</v>
      </c>
      <c r="T132" s="19" t="s">
        <v>70</v>
      </c>
      <c r="U132" s="19">
        <v>7</v>
      </c>
      <c r="V132" s="19"/>
      <c r="W132" s="19"/>
      <c r="X132" s="19"/>
      <c r="Y132" s="19"/>
      <c r="Z132" s="19" t="s">
        <v>1192</v>
      </c>
      <c r="AA132" s="19" t="s">
        <v>42</v>
      </c>
      <c r="AB132" s="19" t="s">
        <v>50</v>
      </c>
      <c r="AC132" s="19" t="s">
        <v>51</v>
      </c>
      <c r="AD132" s="19">
        <v>0.5</v>
      </c>
      <c r="AE132" s="19" t="s">
        <v>1193</v>
      </c>
      <c r="AF132" s="19" t="s">
        <v>1194</v>
      </c>
      <c r="AG132" s="19" t="s">
        <v>1195</v>
      </c>
      <c r="AH132" s="19" t="s">
        <v>1196</v>
      </c>
      <c r="AI132" s="19" t="s">
        <v>1197</v>
      </c>
      <c r="AJ132" s="19">
        <v>10</v>
      </c>
      <c r="AK132" s="19" t="s">
        <v>1198</v>
      </c>
      <c r="AL132" s="19" t="s">
        <v>1199</v>
      </c>
      <c r="AM132" s="19" t="s">
        <v>1200</v>
      </c>
      <c r="AN132" s="19">
        <v>5</v>
      </c>
      <c r="AO132" s="19" t="s">
        <v>1201</v>
      </c>
      <c r="AP132" s="19" t="s">
        <v>1202</v>
      </c>
      <c r="AQ132" s="19" t="s">
        <v>1203</v>
      </c>
      <c r="AR132" s="19" t="s">
        <v>1204</v>
      </c>
      <c r="AS132" s="19">
        <v>30</v>
      </c>
      <c r="AT132" s="19" t="s">
        <v>1205</v>
      </c>
      <c r="AU132" s="19" t="s">
        <v>135</v>
      </c>
      <c r="AV132" s="19" t="s">
        <v>137</v>
      </c>
      <c r="AW132" s="19" t="s">
        <v>78</v>
      </c>
      <c r="AX132" s="19">
        <v>0.5</v>
      </c>
      <c r="AY132" s="19" t="s">
        <v>1206</v>
      </c>
      <c r="AZ132" s="19" t="s">
        <v>203</v>
      </c>
      <c r="BA132" s="19" t="s">
        <v>107</v>
      </c>
      <c r="BB132" s="19">
        <v>7</v>
      </c>
      <c r="BC132" s="19" t="s">
        <v>1207</v>
      </c>
      <c r="BD132" s="19" t="s">
        <v>203</v>
      </c>
      <c r="BE132" s="19" t="s">
        <v>236</v>
      </c>
      <c r="BF132" s="19" t="s">
        <v>78</v>
      </c>
      <c r="BG132" s="19">
        <v>2</v>
      </c>
      <c r="BH132" s="19">
        <f t="shared" si="6"/>
        <v>61.5</v>
      </c>
    </row>
    <row r="133" ht="30" hidden="1" customHeight="1" spans="1:60">
      <c r="A133" s="18" t="s">
        <v>1208</v>
      </c>
      <c r="B133" s="19" t="s">
        <v>1209</v>
      </c>
      <c r="C133" s="19" t="s">
        <v>63</v>
      </c>
      <c r="D133" s="19" t="s">
        <v>372</v>
      </c>
      <c r="E133" s="19">
        <v>3.9</v>
      </c>
      <c r="F133" s="19"/>
      <c r="G133" s="19">
        <v>0</v>
      </c>
      <c r="H133" s="19" t="s">
        <v>47</v>
      </c>
      <c r="I133" s="19">
        <v>4</v>
      </c>
      <c r="J133" s="19" t="s">
        <v>104</v>
      </c>
      <c r="K133" s="19">
        <v>10</v>
      </c>
      <c r="L133" s="19"/>
      <c r="M133" s="19"/>
      <c r="N133" s="19"/>
      <c r="O133" s="19">
        <v>0</v>
      </c>
      <c r="P133" s="35" t="s">
        <v>1210</v>
      </c>
      <c r="Q133" s="19" t="s">
        <v>203</v>
      </c>
      <c r="R133" s="19" t="s">
        <v>68</v>
      </c>
      <c r="S133" s="19" t="s">
        <v>267</v>
      </c>
      <c r="T133" s="19" t="s">
        <v>70</v>
      </c>
      <c r="U133" s="19">
        <v>6</v>
      </c>
      <c r="V133" s="19"/>
      <c r="W133" s="19"/>
      <c r="X133" s="19"/>
      <c r="Y133" s="19"/>
      <c r="Z133" s="19"/>
      <c r="AA133" s="19"/>
      <c r="AB133" s="19"/>
      <c r="AC133" s="19"/>
      <c r="AD133" s="19"/>
      <c r="AE133" s="75" t="s">
        <v>1211</v>
      </c>
      <c r="AF133" s="75" t="s">
        <v>1212</v>
      </c>
      <c r="AG133" s="75" t="s">
        <v>1213</v>
      </c>
      <c r="AH133" s="75" t="s">
        <v>1214</v>
      </c>
      <c r="AI133" s="75" t="s">
        <v>1215</v>
      </c>
      <c r="AJ133" s="19">
        <v>19</v>
      </c>
      <c r="AK133" s="19"/>
      <c r="AL133" s="19"/>
      <c r="AM133" s="19"/>
      <c r="AN133" s="19"/>
      <c r="AO133" s="19" t="s">
        <v>1216</v>
      </c>
      <c r="AP133" s="75" t="s">
        <v>1217</v>
      </c>
      <c r="AQ133" s="75" t="s">
        <v>1218</v>
      </c>
      <c r="AR133" s="19" t="s">
        <v>1219</v>
      </c>
      <c r="AS133" s="19">
        <v>13.25</v>
      </c>
      <c r="AT133" s="19"/>
      <c r="AU133" s="19"/>
      <c r="AV133" s="19"/>
      <c r="AW133" s="19"/>
      <c r="AX133" s="19"/>
      <c r="AY133" s="19" t="s">
        <v>1220</v>
      </c>
      <c r="AZ133" s="19" t="s">
        <v>135</v>
      </c>
      <c r="BA133" s="19" t="s">
        <v>133</v>
      </c>
      <c r="BB133" s="19">
        <v>0.25</v>
      </c>
      <c r="BC133" s="75" t="s">
        <v>1077</v>
      </c>
      <c r="BD133" s="19" t="s">
        <v>203</v>
      </c>
      <c r="BE133" s="19" t="s">
        <v>133</v>
      </c>
      <c r="BF133" s="19" t="s">
        <v>78</v>
      </c>
      <c r="BG133" s="19">
        <v>1</v>
      </c>
      <c r="BH133" s="19">
        <f t="shared" si="6"/>
        <v>40.5</v>
      </c>
    </row>
    <row r="134" ht="30" hidden="1" customHeight="1" spans="1:60">
      <c r="A134" s="18" t="s">
        <v>1221</v>
      </c>
      <c r="B134" s="19" t="s">
        <v>1222</v>
      </c>
      <c r="C134" s="19" t="s">
        <v>264</v>
      </c>
      <c r="D134" s="19" t="s">
        <v>855</v>
      </c>
      <c r="E134" s="19">
        <v>3.8</v>
      </c>
      <c r="F134" s="19"/>
      <c r="G134" s="19"/>
      <c r="H134" s="19" t="s">
        <v>47</v>
      </c>
      <c r="I134" s="19">
        <v>4</v>
      </c>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t="s">
        <v>1223</v>
      </c>
      <c r="AU134" s="19" t="s">
        <v>135</v>
      </c>
      <c r="AV134" s="19" t="s">
        <v>133</v>
      </c>
      <c r="AW134" s="19" t="s">
        <v>78</v>
      </c>
      <c r="AX134" s="19">
        <v>1</v>
      </c>
      <c r="AY134" s="19"/>
      <c r="AZ134" s="19"/>
      <c r="BA134" s="19"/>
      <c r="BB134" s="19"/>
      <c r="BC134" s="19" t="s">
        <v>1224</v>
      </c>
      <c r="BD134" s="19" t="s">
        <v>67</v>
      </c>
      <c r="BE134" s="19" t="s">
        <v>77</v>
      </c>
      <c r="BF134" s="19" t="s">
        <v>78</v>
      </c>
      <c r="BG134" s="19">
        <v>0.5</v>
      </c>
      <c r="BH134" s="19">
        <f t="shared" si="6"/>
        <v>5.5</v>
      </c>
    </row>
    <row r="135" ht="30" hidden="1" customHeight="1" spans="1:60">
      <c r="A135" s="18" t="s">
        <v>1225</v>
      </c>
      <c r="B135" s="19" t="s">
        <v>1226</v>
      </c>
      <c r="C135" s="19" t="s">
        <v>164</v>
      </c>
      <c r="D135" s="19" t="s">
        <v>1122</v>
      </c>
      <c r="E135" s="19">
        <v>3.8</v>
      </c>
      <c r="F135" s="19"/>
      <c r="G135" s="19"/>
      <c r="H135" s="19" t="s">
        <v>47</v>
      </c>
      <c r="I135" s="19">
        <v>4</v>
      </c>
      <c r="J135" s="19"/>
      <c r="K135" s="19"/>
      <c r="L135" s="19"/>
      <c r="M135" s="19"/>
      <c r="N135" s="19"/>
      <c r="O135" s="19"/>
      <c r="P135" s="19"/>
      <c r="Q135" s="19"/>
      <c r="R135" s="19"/>
      <c r="S135" s="19"/>
      <c r="T135" s="19"/>
      <c r="U135" s="19"/>
      <c r="V135" s="19"/>
      <c r="W135" s="19"/>
      <c r="X135" s="19"/>
      <c r="Y135" s="19"/>
      <c r="Z135" s="19"/>
      <c r="AA135" s="19"/>
      <c r="AB135" s="19"/>
      <c r="AC135" s="19"/>
      <c r="AD135" s="19"/>
      <c r="AE135" s="19" t="s">
        <v>1227</v>
      </c>
      <c r="AF135" s="19" t="s">
        <v>211</v>
      </c>
      <c r="AG135" s="19" t="s">
        <v>1228</v>
      </c>
      <c r="AH135" s="19" t="s">
        <v>55</v>
      </c>
      <c r="AI135" s="19" t="s">
        <v>213</v>
      </c>
      <c r="AJ135" s="19">
        <v>3.5</v>
      </c>
      <c r="AK135" s="19"/>
      <c r="AL135" s="19"/>
      <c r="AM135" s="19"/>
      <c r="AN135" s="19"/>
      <c r="AO135" s="19"/>
      <c r="AP135" s="19"/>
      <c r="AQ135" s="19"/>
      <c r="AR135" s="19"/>
      <c r="AS135" s="19"/>
      <c r="AT135" s="19"/>
      <c r="AU135" s="19"/>
      <c r="AV135" s="19"/>
      <c r="AW135" s="19"/>
      <c r="AX135" s="19"/>
      <c r="AY135" s="19"/>
      <c r="AZ135" s="19"/>
      <c r="BA135" s="19"/>
      <c r="BB135" s="19"/>
      <c r="BC135" s="19" t="s">
        <v>1229</v>
      </c>
      <c r="BD135" s="19" t="s">
        <v>67</v>
      </c>
      <c r="BE135" s="19" t="s">
        <v>77</v>
      </c>
      <c r="BF135" s="19" t="s">
        <v>78</v>
      </c>
      <c r="BG135" s="19">
        <v>1</v>
      </c>
      <c r="BH135" s="41">
        <v>8.5</v>
      </c>
    </row>
    <row r="136" ht="105.95" hidden="1" customHeight="1" spans="1:60">
      <c r="A136" s="18" t="s">
        <v>1230</v>
      </c>
      <c r="B136" s="19" t="s">
        <v>1231</v>
      </c>
      <c r="C136" s="19" t="s">
        <v>81</v>
      </c>
      <c r="D136" s="19" t="s">
        <v>233</v>
      </c>
      <c r="E136" s="19">
        <v>3.7</v>
      </c>
      <c r="F136" s="19"/>
      <c r="G136" s="19"/>
      <c r="H136" s="19" t="s">
        <v>47</v>
      </c>
      <c r="I136" s="19">
        <v>4</v>
      </c>
      <c r="J136" s="19" t="s">
        <v>104</v>
      </c>
      <c r="K136" s="19">
        <v>13</v>
      </c>
      <c r="L136" s="19"/>
      <c r="M136" s="19"/>
      <c r="N136" s="19"/>
      <c r="O136" s="19"/>
      <c r="P136" s="19" t="s">
        <v>1232</v>
      </c>
      <c r="Q136" s="19" t="s">
        <v>67</v>
      </c>
      <c r="R136" s="19" t="s">
        <v>42</v>
      </c>
      <c r="S136" s="19" t="s">
        <v>50</v>
      </c>
      <c r="T136" s="19" t="s">
        <v>51</v>
      </c>
      <c r="U136" s="19">
        <v>2</v>
      </c>
      <c r="V136" s="19"/>
      <c r="W136" s="19"/>
      <c r="X136" s="19"/>
      <c r="Y136" s="19"/>
      <c r="Z136" s="19"/>
      <c r="AA136" s="19"/>
      <c r="AB136" s="19"/>
      <c r="AC136" s="19"/>
      <c r="AD136" s="19"/>
      <c r="AE136" s="35" t="s">
        <v>1233</v>
      </c>
      <c r="AF136" s="35" t="s">
        <v>1234</v>
      </c>
      <c r="AG136" s="35" t="s">
        <v>1235</v>
      </c>
      <c r="AH136" s="19" t="s">
        <v>1236</v>
      </c>
      <c r="AI136" s="35" t="s">
        <v>1237</v>
      </c>
      <c r="AJ136" s="19">
        <v>14</v>
      </c>
      <c r="AK136" s="19"/>
      <c r="AL136" s="19"/>
      <c r="AM136" s="19"/>
      <c r="AN136" s="19"/>
      <c r="AO136" s="19" t="s">
        <v>1238</v>
      </c>
      <c r="AP136" s="19" t="s">
        <v>1239</v>
      </c>
      <c r="AQ136" s="19" t="s">
        <v>1240</v>
      </c>
      <c r="AR136" s="19" t="s">
        <v>1241</v>
      </c>
      <c r="AS136" s="19">
        <v>13.5</v>
      </c>
      <c r="AT136" s="19"/>
      <c r="AU136" s="19"/>
      <c r="AV136" s="19"/>
      <c r="AW136" s="19"/>
      <c r="AX136" s="19"/>
      <c r="AY136" s="19" t="s">
        <v>1242</v>
      </c>
      <c r="AZ136" s="19" t="s">
        <v>203</v>
      </c>
      <c r="BA136" s="19" t="s">
        <v>107</v>
      </c>
      <c r="BB136" s="19">
        <v>7</v>
      </c>
      <c r="BC136" s="19" t="s">
        <v>1243</v>
      </c>
      <c r="BD136" s="19" t="s">
        <v>1244</v>
      </c>
      <c r="BE136" s="19" t="s">
        <v>1245</v>
      </c>
      <c r="BF136" s="19" t="s">
        <v>1246</v>
      </c>
      <c r="BG136" s="19">
        <v>5</v>
      </c>
      <c r="BH136" s="19">
        <f t="shared" ref="BH136:BH148" si="7">IF(G136+IF(SUM(I136,K136)&gt;10,10,SUM(I136,K136))+IF(O136&gt;10,10,O136)+IF(IF(SUM(U136,Y136,AD136)&gt;15,15,SUM(U136,Y136,AD136))+IF(AJ136&gt;10,10,AJ136)+IF(AN136&gt;5,5,AN136)&gt;30,30,IF(SUM(U136,Y136,AD136)&gt;15,15,SUM(U136,Y136,AD136))+IF(AJ136&gt;10,10,AJ136)+IF(AN136&gt;5,5,AN136))+IF(SUM(AS136,AX136,BB136,BG136)&gt;30,30,SUM(AS136,AX136,BB136,BG136))&gt;0,G136+IF(SUM(I136,K136)&gt;10,10,SUM(I136,K136))+IF(O136&gt;10,10,O136)+IF(IF(SUM(U136,Y136,AD136)&gt;15,15,SUM(U136,Y136,AD136))+IF(AJ136&gt;10,10,AJ136)+IF(AN136&gt;5,5,AN136)&gt;30,30,IF(SUM(U136,Y136,AD136)&gt;15,15,SUM(U136,Y136,AD136))+IF(AJ136&gt;10,10,AJ136)+IF(AN136&gt;5,5,AN136))+IF(SUM(AS136,AX136,BB136,BG136)&gt;30,30,SUM(AS136,AX136,BB136,BG136)),"")</f>
        <v>47.5</v>
      </c>
    </row>
    <row r="137" s="2" customFormat="1" ht="30" hidden="1" customHeight="1" spans="1:62">
      <c r="A137" s="20" t="s">
        <v>1247</v>
      </c>
      <c r="B137" s="21" t="s">
        <v>1248</v>
      </c>
      <c r="C137" s="21" t="s">
        <v>81</v>
      </c>
      <c r="D137" s="21" t="s">
        <v>471</v>
      </c>
      <c r="E137" s="21">
        <v>3.5</v>
      </c>
      <c r="F137" s="21"/>
      <c r="G137" s="21"/>
      <c r="H137" s="21" t="s">
        <v>83</v>
      </c>
      <c r="I137" s="21">
        <v>3</v>
      </c>
      <c r="J137" s="21" t="s">
        <v>104</v>
      </c>
      <c r="K137" s="21">
        <v>10</v>
      </c>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f t="shared" si="7"/>
        <v>10</v>
      </c>
      <c r="BI137" s="52" t="s">
        <v>91</v>
      </c>
      <c r="BJ137" s="52" t="s">
        <v>92</v>
      </c>
    </row>
    <row r="138" ht="30" hidden="1" customHeight="1" spans="1:60">
      <c r="A138" s="18" t="s">
        <v>1249</v>
      </c>
      <c r="B138" s="19" t="s">
        <v>1250</v>
      </c>
      <c r="C138" s="19" t="s">
        <v>102</v>
      </c>
      <c r="D138" s="19" t="s">
        <v>1251</v>
      </c>
      <c r="E138" s="19">
        <v>3.6</v>
      </c>
      <c r="F138" s="19"/>
      <c r="G138" s="19"/>
      <c r="H138" s="19" t="s">
        <v>83</v>
      </c>
      <c r="I138" s="19">
        <v>3</v>
      </c>
      <c r="J138" s="19" t="s">
        <v>104</v>
      </c>
      <c r="K138" s="19">
        <v>5</v>
      </c>
      <c r="L138" s="19"/>
      <c r="M138" s="19"/>
      <c r="N138" s="19"/>
      <c r="O138" s="19"/>
      <c r="P138" s="62" t="s">
        <v>1252</v>
      </c>
      <c r="Q138" s="19" t="s">
        <v>67</v>
      </c>
      <c r="R138" s="19" t="s">
        <v>42</v>
      </c>
      <c r="S138" s="19" t="s">
        <v>50</v>
      </c>
      <c r="T138" s="19" t="s">
        <v>51</v>
      </c>
      <c r="U138" s="19">
        <v>2</v>
      </c>
      <c r="V138" s="19"/>
      <c r="W138" s="19"/>
      <c r="X138" s="19"/>
      <c r="Y138" s="19"/>
      <c r="Z138" s="19"/>
      <c r="AA138" s="19"/>
      <c r="AB138" s="19"/>
      <c r="AC138" s="19"/>
      <c r="AD138" s="19"/>
      <c r="AE138" s="19"/>
      <c r="AF138" s="19"/>
      <c r="AG138" s="19"/>
      <c r="AH138" s="19"/>
      <c r="AI138" s="19"/>
      <c r="AJ138" s="19"/>
      <c r="AK138" s="19"/>
      <c r="AL138" s="19"/>
      <c r="AM138" s="19"/>
      <c r="AN138" s="19"/>
      <c r="AO138" s="62" t="s">
        <v>1253</v>
      </c>
      <c r="AP138" s="19" t="s">
        <v>67</v>
      </c>
      <c r="AQ138" s="19" t="s">
        <v>107</v>
      </c>
      <c r="AR138" s="19" t="s">
        <v>108</v>
      </c>
      <c r="AS138" s="19">
        <v>6</v>
      </c>
      <c r="AT138" s="19"/>
      <c r="AU138" s="19"/>
      <c r="AV138" s="19"/>
      <c r="AW138" s="19"/>
      <c r="AX138" s="19"/>
      <c r="AY138" s="19"/>
      <c r="AZ138" s="19"/>
      <c r="BA138" s="19"/>
      <c r="BB138" s="19"/>
      <c r="BC138" s="19" t="s">
        <v>1254</v>
      </c>
      <c r="BD138" s="19" t="s">
        <v>67</v>
      </c>
      <c r="BE138" s="19" t="s">
        <v>475</v>
      </c>
      <c r="BF138" s="19" t="s">
        <v>78</v>
      </c>
      <c r="BG138" s="19">
        <v>2</v>
      </c>
      <c r="BH138" s="19">
        <f t="shared" si="7"/>
        <v>18</v>
      </c>
    </row>
    <row r="139" ht="30" hidden="1" customHeight="1" spans="1:60">
      <c r="A139" s="18" t="s">
        <v>1255</v>
      </c>
      <c r="B139" s="19" t="s">
        <v>1256</v>
      </c>
      <c r="C139" s="19" t="s">
        <v>63</v>
      </c>
      <c r="D139" s="19" t="s">
        <v>1257</v>
      </c>
      <c r="E139" s="19">
        <v>3.8</v>
      </c>
      <c r="F139" s="19"/>
      <c r="G139" s="19"/>
      <c r="H139" s="19" t="s">
        <v>47</v>
      </c>
      <c r="I139" s="19">
        <v>4</v>
      </c>
      <c r="J139" s="19" t="s">
        <v>1258</v>
      </c>
      <c r="K139" s="19">
        <v>8</v>
      </c>
      <c r="L139" s="19"/>
      <c r="M139" s="19"/>
      <c r="N139" s="19"/>
      <c r="O139" s="19"/>
      <c r="P139" s="19"/>
      <c r="Q139" s="19"/>
      <c r="R139" s="19"/>
      <c r="S139" s="19"/>
      <c r="T139" s="19"/>
      <c r="U139" s="19"/>
      <c r="V139" s="19"/>
      <c r="W139" s="19"/>
      <c r="X139" s="19"/>
      <c r="Y139" s="19"/>
      <c r="Z139" s="19" t="s">
        <v>1259</v>
      </c>
      <c r="AA139" s="19" t="s">
        <v>68</v>
      </c>
      <c r="AB139" s="19" t="s">
        <v>50</v>
      </c>
      <c r="AC139" s="19" t="s">
        <v>51</v>
      </c>
      <c r="AD139" s="19">
        <v>1</v>
      </c>
      <c r="AE139" s="19" t="s">
        <v>1260</v>
      </c>
      <c r="AF139" s="19" t="s">
        <v>1261</v>
      </c>
      <c r="AG139" s="19" t="s">
        <v>1262</v>
      </c>
      <c r="AH139" s="19" t="s">
        <v>1263</v>
      </c>
      <c r="AI139" s="19" t="s">
        <v>1264</v>
      </c>
      <c r="AJ139" s="19">
        <v>14</v>
      </c>
      <c r="AK139" s="19"/>
      <c r="AL139" s="19"/>
      <c r="AM139" s="19"/>
      <c r="AN139" s="19"/>
      <c r="AO139" s="19" t="s">
        <v>1265</v>
      </c>
      <c r="AP139" s="19" t="s">
        <v>1178</v>
      </c>
      <c r="AQ139" s="19" t="s">
        <v>1266</v>
      </c>
      <c r="AR139" s="19" t="s">
        <v>1180</v>
      </c>
      <c r="AS139" s="19">
        <v>12.25</v>
      </c>
      <c r="AT139" s="19"/>
      <c r="AU139" s="19"/>
      <c r="AV139" s="19"/>
      <c r="AW139" s="19"/>
      <c r="AX139" s="19"/>
      <c r="AY139" s="19" t="s">
        <v>1267</v>
      </c>
      <c r="AZ139" s="19" t="s">
        <v>1268</v>
      </c>
      <c r="BA139" s="19" t="s">
        <v>1269</v>
      </c>
      <c r="BB139" s="19">
        <v>6</v>
      </c>
      <c r="BC139" s="19" t="s">
        <v>293</v>
      </c>
      <c r="BD139" s="19" t="s">
        <v>203</v>
      </c>
      <c r="BE139" s="19" t="s">
        <v>77</v>
      </c>
      <c r="BF139" s="19" t="s">
        <v>78</v>
      </c>
      <c r="BG139" s="19">
        <v>1</v>
      </c>
      <c r="BH139" s="19">
        <f t="shared" si="7"/>
        <v>40.25</v>
      </c>
    </row>
    <row r="140" ht="30" hidden="1" customHeight="1" spans="1:60">
      <c r="A140" s="18" t="s">
        <v>1270</v>
      </c>
      <c r="B140" s="19" t="s">
        <v>1271</v>
      </c>
      <c r="C140" s="19" t="s">
        <v>186</v>
      </c>
      <c r="D140" s="19" t="s">
        <v>187</v>
      </c>
      <c r="E140" s="19">
        <v>3.9</v>
      </c>
      <c r="F140" s="19"/>
      <c r="G140" s="19"/>
      <c r="H140" s="19" t="s">
        <v>47</v>
      </c>
      <c r="I140" s="19">
        <v>4</v>
      </c>
      <c r="J140" s="19" t="s">
        <v>104</v>
      </c>
      <c r="K140" s="19">
        <v>5</v>
      </c>
      <c r="L140" s="19"/>
      <c r="M140" s="19"/>
      <c r="N140" s="19"/>
      <c r="O140" s="19"/>
      <c r="P140" s="19" t="s">
        <v>1272</v>
      </c>
      <c r="Q140" s="19" t="s">
        <v>203</v>
      </c>
      <c r="R140" s="19" t="s">
        <v>68</v>
      </c>
      <c r="S140" s="19" t="s">
        <v>267</v>
      </c>
      <c r="T140" s="19" t="s">
        <v>51</v>
      </c>
      <c r="U140" s="19">
        <v>4</v>
      </c>
      <c r="V140" s="19"/>
      <c r="W140" s="19"/>
      <c r="X140" s="19"/>
      <c r="Y140" s="19"/>
      <c r="Z140" s="19"/>
      <c r="AA140" s="19"/>
      <c r="AB140" s="19"/>
      <c r="AC140" s="19"/>
      <c r="AD140" s="19"/>
      <c r="AE140" s="19" t="s">
        <v>1273</v>
      </c>
      <c r="AF140" s="19" t="s">
        <v>1274</v>
      </c>
      <c r="AG140" s="19" t="s">
        <v>1275</v>
      </c>
      <c r="AH140" s="19" t="s">
        <v>55</v>
      </c>
      <c r="AI140" s="19" t="s">
        <v>213</v>
      </c>
      <c r="AJ140" s="19">
        <v>3.5</v>
      </c>
      <c r="AK140" s="19" t="s">
        <v>1276</v>
      </c>
      <c r="AL140" s="19" t="s">
        <v>432</v>
      </c>
      <c r="AM140" s="19" t="s">
        <v>88</v>
      </c>
      <c r="AN140" s="19">
        <v>5</v>
      </c>
      <c r="AO140" s="19" t="s">
        <v>1277</v>
      </c>
      <c r="AP140" s="19" t="s">
        <v>98</v>
      </c>
      <c r="AQ140" s="19" t="s">
        <v>133</v>
      </c>
      <c r="AR140" s="19" t="s">
        <v>88</v>
      </c>
      <c r="AS140" s="19">
        <v>1</v>
      </c>
      <c r="AT140" s="19"/>
      <c r="AU140" s="19"/>
      <c r="AV140" s="19"/>
      <c r="AW140" s="19"/>
      <c r="AX140" s="19"/>
      <c r="AY140" s="19" t="s">
        <v>1278</v>
      </c>
      <c r="AZ140" s="19" t="s">
        <v>203</v>
      </c>
      <c r="BA140" s="19" t="s">
        <v>107</v>
      </c>
      <c r="BB140" s="19">
        <v>7</v>
      </c>
      <c r="BC140" s="19"/>
      <c r="BD140" s="19"/>
      <c r="BE140" s="19"/>
      <c r="BF140" s="19"/>
      <c r="BG140" s="19"/>
      <c r="BH140" s="19">
        <f t="shared" si="7"/>
        <v>29.5</v>
      </c>
    </row>
    <row r="141" ht="30" hidden="1" customHeight="1" spans="1:60">
      <c r="A141" s="18" t="s">
        <v>1279</v>
      </c>
      <c r="B141" s="19" t="s">
        <v>1280</v>
      </c>
      <c r="C141" s="19" t="s">
        <v>164</v>
      </c>
      <c r="D141" s="19" t="s">
        <v>164</v>
      </c>
      <c r="E141" s="19">
        <v>3.7</v>
      </c>
      <c r="F141" s="19"/>
      <c r="G141" s="19">
        <v>0</v>
      </c>
      <c r="H141" s="19" t="s">
        <v>47</v>
      </c>
      <c r="I141" s="19">
        <v>4</v>
      </c>
      <c r="J141" s="19" t="s">
        <v>104</v>
      </c>
      <c r="K141" s="19">
        <v>10</v>
      </c>
      <c r="L141" s="19" t="s">
        <v>1281</v>
      </c>
      <c r="M141" s="19"/>
      <c r="N141" s="19"/>
      <c r="O141" s="19">
        <v>0</v>
      </c>
      <c r="P141" s="19" t="s">
        <v>1282</v>
      </c>
      <c r="Q141" s="19" t="s">
        <v>1283</v>
      </c>
      <c r="R141" s="19" t="s">
        <v>1284</v>
      </c>
      <c r="S141" s="19" t="s">
        <v>1285</v>
      </c>
      <c r="T141" s="19" t="s">
        <v>1286</v>
      </c>
      <c r="U141" s="19">
        <v>6</v>
      </c>
      <c r="V141" s="19" t="s">
        <v>1281</v>
      </c>
      <c r="W141" s="19"/>
      <c r="X141" s="19"/>
      <c r="Y141" s="19"/>
      <c r="Z141" s="19" t="s">
        <v>1281</v>
      </c>
      <c r="AA141" s="19"/>
      <c r="AB141" s="19"/>
      <c r="AC141" s="19"/>
      <c r="AD141" s="19"/>
      <c r="AE141" s="62" t="s">
        <v>1287</v>
      </c>
      <c r="AF141" s="62" t="s">
        <v>1288</v>
      </c>
      <c r="AG141" s="62" t="s">
        <v>1289</v>
      </c>
      <c r="AH141" s="19" t="s">
        <v>1290</v>
      </c>
      <c r="AI141" s="19" t="s">
        <v>1291</v>
      </c>
      <c r="AJ141" s="19">
        <v>5</v>
      </c>
      <c r="AK141" s="19" t="s">
        <v>1281</v>
      </c>
      <c r="AL141" s="19"/>
      <c r="AM141" s="19"/>
      <c r="AN141" s="19"/>
      <c r="AO141" s="19" t="s">
        <v>1281</v>
      </c>
      <c r="AP141" s="19"/>
      <c r="AQ141" s="19"/>
      <c r="AR141" s="19"/>
      <c r="AS141" s="19"/>
      <c r="AT141" s="19" t="s">
        <v>1281</v>
      </c>
      <c r="AU141" s="19"/>
      <c r="AV141" s="19"/>
      <c r="AW141" s="19"/>
      <c r="AX141" s="19"/>
      <c r="AY141" s="19" t="s">
        <v>1292</v>
      </c>
      <c r="AZ141" s="19" t="s">
        <v>67</v>
      </c>
      <c r="BA141" s="19" t="s">
        <v>133</v>
      </c>
      <c r="BB141" s="19">
        <v>0.5</v>
      </c>
      <c r="BC141" s="10" t="s">
        <v>1281</v>
      </c>
      <c r="BD141" s="19"/>
      <c r="BE141" s="19"/>
      <c r="BF141" s="19"/>
      <c r="BG141" s="19"/>
      <c r="BH141" s="19">
        <f t="shared" si="7"/>
        <v>21.5</v>
      </c>
    </row>
    <row r="142" ht="30" hidden="1" customHeight="1" spans="1:60">
      <c r="A142" s="18" t="s">
        <v>1293</v>
      </c>
      <c r="B142" s="19" t="s">
        <v>1294</v>
      </c>
      <c r="C142" s="19" t="s">
        <v>186</v>
      </c>
      <c r="D142" s="19" t="s">
        <v>186</v>
      </c>
      <c r="E142" s="19">
        <v>3.9</v>
      </c>
      <c r="F142" s="19"/>
      <c r="G142" s="19"/>
      <c r="H142" s="19" t="s">
        <v>47</v>
      </c>
      <c r="I142" s="19">
        <v>4</v>
      </c>
      <c r="J142" s="19" t="s">
        <v>104</v>
      </c>
      <c r="K142" s="19">
        <v>5</v>
      </c>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t="s">
        <v>1295</v>
      </c>
      <c r="AL142" s="19" t="s">
        <v>249</v>
      </c>
      <c r="AM142" s="19" t="s">
        <v>88</v>
      </c>
      <c r="AN142" s="19">
        <v>5</v>
      </c>
      <c r="AO142" s="19"/>
      <c r="AP142" s="19"/>
      <c r="AQ142" s="19"/>
      <c r="AR142" s="19"/>
      <c r="AS142" s="19"/>
      <c r="AT142" s="19"/>
      <c r="AU142" s="19"/>
      <c r="AV142" s="19"/>
      <c r="AW142" s="19"/>
      <c r="AX142" s="19"/>
      <c r="AY142" s="19"/>
      <c r="AZ142" s="19"/>
      <c r="BA142" s="19"/>
      <c r="BB142" s="19"/>
      <c r="BC142" s="19" t="s">
        <v>1296</v>
      </c>
      <c r="BD142" s="19" t="s">
        <v>203</v>
      </c>
      <c r="BE142" s="19" t="s">
        <v>77</v>
      </c>
      <c r="BF142" s="19" t="s">
        <v>78</v>
      </c>
      <c r="BG142" s="19">
        <v>3</v>
      </c>
      <c r="BH142" s="19">
        <f t="shared" si="7"/>
        <v>17</v>
      </c>
    </row>
    <row r="143" ht="30" hidden="1" customHeight="1" spans="1:60">
      <c r="A143" s="18" t="s">
        <v>1297</v>
      </c>
      <c r="B143" s="19" t="s">
        <v>1298</v>
      </c>
      <c r="C143" s="19" t="s">
        <v>111</v>
      </c>
      <c r="D143" s="19" t="s">
        <v>112</v>
      </c>
      <c r="E143" s="19">
        <v>3.7</v>
      </c>
      <c r="F143" s="19"/>
      <c r="G143" s="19"/>
      <c r="H143" s="19" t="s">
        <v>47</v>
      </c>
      <c r="I143" s="19">
        <v>4</v>
      </c>
      <c r="J143" s="19"/>
      <c r="K143" s="19"/>
      <c r="L143" s="19"/>
      <c r="M143" s="19"/>
      <c r="N143" s="19"/>
      <c r="O143" s="19"/>
      <c r="P143" s="19"/>
      <c r="Q143" s="19"/>
      <c r="R143" s="19"/>
      <c r="S143" s="19"/>
      <c r="T143" s="19"/>
      <c r="U143" s="19"/>
      <c r="V143" s="19"/>
      <c r="W143" s="19"/>
      <c r="X143" s="19"/>
      <c r="Y143" s="19"/>
      <c r="Z143" s="19" t="s">
        <v>1299</v>
      </c>
      <c r="AA143" s="19" t="s">
        <v>68</v>
      </c>
      <c r="AB143" s="19" t="s">
        <v>50</v>
      </c>
      <c r="AC143" s="19" t="s">
        <v>51</v>
      </c>
      <c r="AD143" s="19">
        <v>1</v>
      </c>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f t="shared" si="7"/>
        <v>5</v>
      </c>
    </row>
    <row r="144" ht="75" hidden="1" customHeight="1" spans="1:60">
      <c r="A144" s="19">
        <v>1930507006</v>
      </c>
      <c r="B144" s="19" t="s">
        <v>1300</v>
      </c>
      <c r="C144" s="19" t="s">
        <v>164</v>
      </c>
      <c r="D144" s="19" t="s">
        <v>625</v>
      </c>
      <c r="E144" s="19">
        <v>3.7</v>
      </c>
      <c r="F144" s="19"/>
      <c r="G144" s="19"/>
      <c r="H144" s="19" t="s">
        <v>47</v>
      </c>
      <c r="I144" s="19">
        <v>4</v>
      </c>
      <c r="J144" s="19" t="s">
        <v>1301</v>
      </c>
      <c r="K144" s="19">
        <v>13</v>
      </c>
      <c r="L144" s="19"/>
      <c r="M144" s="19"/>
      <c r="N144" s="19"/>
      <c r="O144" s="19"/>
      <c r="P144" s="19"/>
      <c r="Q144" s="19"/>
      <c r="R144" s="19"/>
      <c r="S144" s="19"/>
      <c r="T144" s="19"/>
      <c r="U144" s="19"/>
      <c r="V144" s="19"/>
      <c r="W144" s="19"/>
      <c r="X144" s="19"/>
      <c r="Y144" s="19"/>
      <c r="Z144" s="4" t="s">
        <v>1302</v>
      </c>
      <c r="AA144" s="19" t="s">
        <v>68</v>
      </c>
      <c r="AB144" s="19" t="s">
        <v>50</v>
      </c>
      <c r="AC144" s="19" t="s">
        <v>50</v>
      </c>
      <c r="AD144" s="19">
        <v>1</v>
      </c>
      <c r="AE144" s="19"/>
      <c r="AF144" s="19"/>
      <c r="AG144" s="19"/>
      <c r="AH144" s="19"/>
      <c r="AI144" s="19"/>
      <c r="AJ144" s="19"/>
      <c r="AK144" s="19"/>
      <c r="AL144" s="19"/>
      <c r="AM144" s="19"/>
      <c r="AN144" s="19"/>
      <c r="AO144" s="19"/>
      <c r="AP144" s="19"/>
      <c r="AQ144" s="19"/>
      <c r="AR144" s="19"/>
      <c r="AS144" s="19"/>
      <c r="AT144" s="4" t="s">
        <v>619</v>
      </c>
      <c r="AU144" s="19" t="s">
        <v>135</v>
      </c>
      <c r="AV144" s="19" t="s">
        <v>133</v>
      </c>
      <c r="AW144" s="19" t="s">
        <v>78</v>
      </c>
      <c r="AX144" s="19">
        <v>1</v>
      </c>
      <c r="AY144" s="19"/>
      <c r="AZ144" s="19"/>
      <c r="BA144" s="19"/>
      <c r="BB144" s="19"/>
      <c r="BC144" s="4" t="s">
        <v>1303</v>
      </c>
      <c r="BD144" s="19" t="s">
        <v>76</v>
      </c>
      <c r="BE144" s="19" t="s">
        <v>475</v>
      </c>
      <c r="BF144" s="19" t="s">
        <v>78</v>
      </c>
      <c r="BG144" s="19">
        <v>4</v>
      </c>
      <c r="BH144" s="19">
        <f t="shared" si="7"/>
        <v>16</v>
      </c>
    </row>
    <row r="145" ht="199.5" hidden="1" spans="1:60">
      <c r="A145" s="18" t="s">
        <v>1304</v>
      </c>
      <c r="B145" s="19" t="s">
        <v>1305</v>
      </c>
      <c r="C145" s="19" t="s">
        <v>45</v>
      </c>
      <c r="D145" s="19" t="s">
        <v>426</v>
      </c>
      <c r="E145" s="19">
        <v>3.6</v>
      </c>
      <c r="F145" s="19"/>
      <c r="G145" s="19">
        <v>0</v>
      </c>
      <c r="H145" s="19" t="s">
        <v>47</v>
      </c>
      <c r="I145" s="19">
        <v>4</v>
      </c>
      <c r="J145" s="35" t="s">
        <v>1306</v>
      </c>
      <c r="K145" s="19">
        <v>11</v>
      </c>
      <c r="L145" s="19"/>
      <c r="M145" s="19"/>
      <c r="N145" s="19"/>
      <c r="O145" s="19"/>
      <c r="P145" s="35" t="s">
        <v>1307</v>
      </c>
      <c r="Q145" s="19" t="s">
        <v>67</v>
      </c>
      <c r="R145" s="19" t="s">
        <v>68</v>
      </c>
      <c r="S145" s="19" t="s">
        <v>50</v>
      </c>
      <c r="T145" s="19" t="s">
        <v>70</v>
      </c>
      <c r="U145" s="19">
        <v>6</v>
      </c>
      <c r="V145" s="19"/>
      <c r="W145" s="19"/>
      <c r="X145" s="19"/>
      <c r="Y145" s="19"/>
      <c r="Z145" s="35" t="s">
        <v>1308</v>
      </c>
      <c r="AA145" s="35" t="s">
        <v>1309</v>
      </c>
      <c r="AB145" s="19" t="s">
        <v>1310</v>
      </c>
      <c r="AC145" s="19" t="s">
        <v>1311</v>
      </c>
      <c r="AD145" s="19">
        <v>2</v>
      </c>
      <c r="AE145" s="35" t="s">
        <v>1312</v>
      </c>
      <c r="AF145" s="35" t="s">
        <v>1313</v>
      </c>
      <c r="AG145" s="35" t="s">
        <v>1314</v>
      </c>
      <c r="AH145" s="35" t="s">
        <v>1315</v>
      </c>
      <c r="AI145" s="35" t="s">
        <v>1316</v>
      </c>
      <c r="AJ145" s="19">
        <v>10.5</v>
      </c>
      <c r="AK145" s="19"/>
      <c r="AL145" s="19"/>
      <c r="AM145" s="19"/>
      <c r="AN145" s="19"/>
      <c r="AO145" s="19"/>
      <c r="AP145" s="19"/>
      <c r="AQ145" s="19"/>
      <c r="AR145" s="19"/>
      <c r="AS145" s="19"/>
      <c r="AT145" s="19"/>
      <c r="AU145" s="19"/>
      <c r="AV145" s="19"/>
      <c r="AW145" s="19"/>
      <c r="AX145" s="19"/>
      <c r="AY145" s="35" t="s">
        <v>1317</v>
      </c>
      <c r="AZ145" s="19" t="s">
        <v>203</v>
      </c>
      <c r="BA145" s="19" t="s">
        <v>133</v>
      </c>
      <c r="BB145" s="19">
        <v>1</v>
      </c>
      <c r="BC145" s="19"/>
      <c r="BD145" s="19"/>
      <c r="BE145" s="19"/>
      <c r="BF145" s="19"/>
      <c r="BG145" s="19"/>
      <c r="BH145" s="19">
        <f t="shared" si="7"/>
        <v>29</v>
      </c>
    </row>
    <row r="146" ht="30" hidden="1" customHeight="1" spans="1:60">
      <c r="A146" s="18" t="s">
        <v>1318</v>
      </c>
      <c r="B146" s="19" t="s">
        <v>1319</v>
      </c>
      <c r="C146" s="19" t="s">
        <v>102</v>
      </c>
      <c r="D146" s="19" t="s">
        <v>1320</v>
      </c>
      <c r="E146" s="19">
        <v>3.6</v>
      </c>
      <c r="F146" s="19"/>
      <c r="G146" s="19"/>
      <c r="H146" s="19" t="s">
        <v>47</v>
      </c>
      <c r="I146" s="19">
        <v>4</v>
      </c>
      <c r="J146" s="19" t="s">
        <v>104</v>
      </c>
      <c r="K146" s="19">
        <v>5</v>
      </c>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t="s">
        <v>1321</v>
      </c>
      <c r="AP146" s="19" t="s">
        <v>98</v>
      </c>
      <c r="AQ146" s="19" t="s">
        <v>137</v>
      </c>
      <c r="AR146" s="19" t="s">
        <v>108</v>
      </c>
      <c r="AS146" s="19">
        <v>0.5</v>
      </c>
      <c r="AT146" s="19"/>
      <c r="AU146" s="19"/>
      <c r="AV146" s="19"/>
      <c r="AW146" s="19"/>
      <c r="AX146" s="19"/>
      <c r="AY146" s="19"/>
      <c r="AZ146" s="19"/>
      <c r="BA146" s="19"/>
      <c r="BB146" s="19"/>
      <c r="BC146" s="19"/>
      <c r="BD146" s="19"/>
      <c r="BE146" s="19"/>
      <c r="BF146" s="19"/>
      <c r="BG146" s="19"/>
      <c r="BH146" s="19">
        <f t="shared" si="7"/>
        <v>9.5</v>
      </c>
    </row>
    <row r="147" ht="30" hidden="1" customHeight="1" spans="1:60">
      <c r="A147" s="18" t="s">
        <v>1322</v>
      </c>
      <c r="B147" s="19" t="s">
        <v>1323</v>
      </c>
      <c r="C147" s="19" t="s">
        <v>757</v>
      </c>
      <c r="D147" s="19" t="s">
        <v>1324</v>
      </c>
      <c r="E147" s="19">
        <v>3.8</v>
      </c>
      <c r="F147" s="19"/>
      <c r="G147" s="19"/>
      <c r="H147" s="19" t="s">
        <v>47</v>
      </c>
      <c r="I147" s="19">
        <v>4</v>
      </c>
      <c r="J147" s="19" t="s">
        <v>84</v>
      </c>
      <c r="K147" s="19">
        <v>3</v>
      </c>
      <c r="L147" s="19"/>
      <c r="M147" s="19"/>
      <c r="N147" s="19"/>
      <c r="O147" s="19"/>
      <c r="P147" s="19" t="s">
        <v>1325</v>
      </c>
      <c r="Q147" s="19" t="s">
        <v>67</v>
      </c>
      <c r="R147" s="19" t="s">
        <v>42</v>
      </c>
      <c r="S147" s="19" t="s">
        <v>267</v>
      </c>
      <c r="T147" s="19" t="s">
        <v>51</v>
      </c>
      <c r="U147" s="19">
        <v>1.5</v>
      </c>
      <c r="V147" s="19"/>
      <c r="W147" s="19"/>
      <c r="X147" s="19"/>
      <c r="Y147" s="19"/>
      <c r="Z147" s="19"/>
      <c r="AA147" s="19"/>
      <c r="AB147" s="19"/>
      <c r="AC147" s="19"/>
      <c r="AD147" s="19"/>
      <c r="AE147" s="19"/>
      <c r="AF147" s="19"/>
      <c r="AG147" s="19"/>
      <c r="AH147" s="19"/>
      <c r="AI147" s="19"/>
      <c r="AJ147" s="19"/>
      <c r="AK147" s="19"/>
      <c r="AL147" s="19"/>
      <c r="AM147" s="19"/>
      <c r="AN147" s="19"/>
      <c r="AO147" s="19" t="s">
        <v>1326</v>
      </c>
      <c r="AP147" s="19" t="s">
        <v>67</v>
      </c>
      <c r="AQ147" s="19" t="s">
        <v>107</v>
      </c>
      <c r="AR147" s="19" t="s">
        <v>108</v>
      </c>
      <c r="AS147" s="19">
        <v>6</v>
      </c>
      <c r="AT147" s="19"/>
      <c r="AU147" s="19"/>
      <c r="AV147" s="19"/>
      <c r="AW147" s="19"/>
      <c r="AX147" s="19"/>
      <c r="AY147" s="19"/>
      <c r="AZ147" s="19"/>
      <c r="BA147" s="19"/>
      <c r="BB147" s="19"/>
      <c r="BC147" s="19"/>
      <c r="BD147" s="19"/>
      <c r="BE147" s="19"/>
      <c r="BF147" s="19"/>
      <c r="BG147" s="19"/>
      <c r="BH147" s="19">
        <f t="shared" si="7"/>
        <v>14.5</v>
      </c>
    </row>
    <row r="148" ht="216.95" hidden="1" customHeight="1" spans="1:60">
      <c r="A148" s="18" t="s">
        <v>1327</v>
      </c>
      <c r="B148" s="19" t="s">
        <v>1328</v>
      </c>
      <c r="C148" s="19" t="s">
        <v>63</v>
      </c>
      <c r="D148" s="19" t="s">
        <v>1329</v>
      </c>
      <c r="E148" s="19">
        <v>3.7</v>
      </c>
      <c r="F148" s="19"/>
      <c r="G148" s="19"/>
      <c r="H148" s="19" t="s">
        <v>47</v>
      </c>
      <c r="I148" s="19">
        <v>4</v>
      </c>
      <c r="J148" s="19" t="s">
        <v>1301</v>
      </c>
      <c r="K148" s="19">
        <v>13</v>
      </c>
      <c r="L148" s="19"/>
      <c r="M148" s="19"/>
      <c r="N148" s="19"/>
      <c r="O148" s="19"/>
      <c r="P148" s="19" t="s">
        <v>1191</v>
      </c>
      <c r="Q148" s="19" t="s">
        <v>203</v>
      </c>
      <c r="R148" s="19" t="s">
        <v>42</v>
      </c>
      <c r="S148" s="19" t="s">
        <v>50</v>
      </c>
      <c r="T148" s="19" t="s">
        <v>70</v>
      </c>
      <c r="U148" s="19">
        <v>4</v>
      </c>
      <c r="V148" s="19"/>
      <c r="W148" s="19"/>
      <c r="X148" s="19"/>
      <c r="Y148" s="19"/>
      <c r="Z148" s="19" t="s">
        <v>1330</v>
      </c>
      <c r="AA148" s="19" t="s">
        <v>68</v>
      </c>
      <c r="AB148" s="19" t="s">
        <v>50</v>
      </c>
      <c r="AC148" s="19" t="s">
        <v>51</v>
      </c>
      <c r="AD148" s="19">
        <v>1</v>
      </c>
      <c r="AE148" s="35" t="s">
        <v>1331</v>
      </c>
      <c r="AF148" s="35" t="s">
        <v>1332</v>
      </c>
      <c r="AG148" s="19" t="s">
        <v>1333</v>
      </c>
      <c r="AH148" s="19" t="s">
        <v>55</v>
      </c>
      <c r="AI148" s="19" t="s">
        <v>1334</v>
      </c>
      <c r="AJ148" s="19">
        <v>3</v>
      </c>
      <c r="AK148" s="19" t="s">
        <v>1335</v>
      </c>
      <c r="AL148" s="19" t="s">
        <v>249</v>
      </c>
      <c r="AM148" s="19" t="s">
        <v>1336</v>
      </c>
      <c r="AN148" s="19">
        <v>4.5</v>
      </c>
      <c r="AO148" s="69" t="s">
        <v>1337</v>
      </c>
      <c r="AP148" s="19" t="s">
        <v>1338</v>
      </c>
      <c r="AQ148" s="19" t="s">
        <v>1339</v>
      </c>
      <c r="AR148" s="19" t="s">
        <v>1340</v>
      </c>
      <c r="AS148" s="19">
        <v>27.25</v>
      </c>
      <c r="AT148" s="19" t="s">
        <v>1341</v>
      </c>
      <c r="AU148" s="19" t="s">
        <v>215</v>
      </c>
      <c r="AV148" s="19" t="s">
        <v>73</v>
      </c>
      <c r="AW148" s="19" t="s">
        <v>78</v>
      </c>
      <c r="AX148" s="19">
        <v>4</v>
      </c>
      <c r="AY148" s="19" t="s">
        <v>1342</v>
      </c>
      <c r="AZ148" s="19" t="s">
        <v>1343</v>
      </c>
      <c r="BA148" s="19" t="s">
        <v>1344</v>
      </c>
      <c r="BB148" s="19">
        <v>7.5</v>
      </c>
      <c r="BC148" s="19" t="s">
        <v>1345</v>
      </c>
      <c r="BD148" s="19" t="s">
        <v>336</v>
      </c>
      <c r="BE148" s="19" t="s">
        <v>1346</v>
      </c>
      <c r="BF148" s="19" t="s">
        <v>78</v>
      </c>
      <c r="BG148" s="19">
        <v>4.5</v>
      </c>
      <c r="BH148" s="19">
        <f t="shared" si="7"/>
        <v>52.5</v>
      </c>
    </row>
    <row r="149" ht="30" hidden="1" customHeight="1" spans="1:60">
      <c r="A149" s="18" t="s">
        <v>1347</v>
      </c>
      <c r="B149" s="19" t="s">
        <v>1348</v>
      </c>
      <c r="C149" s="19" t="s">
        <v>140</v>
      </c>
      <c r="D149" s="19" t="s">
        <v>1349</v>
      </c>
      <c r="E149" s="19">
        <v>3.8</v>
      </c>
      <c r="F149" s="19"/>
      <c r="G149" s="19"/>
      <c r="H149" s="19" t="s">
        <v>47</v>
      </c>
      <c r="I149" s="19">
        <v>4</v>
      </c>
      <c r="J149" s="19" t="s">
        <v>104</v>
      </c>
      <c r="K149" s="19">
        <v>5</v>
      </c>
      <c r="L149" s="19"/>
      <c r="M149" s="19"/>
      <c r="N149" s="19"/>
      <c r="O149" s="19"/>
      <c r="P149" s="19"/>
      <c r="Q149" s="19"/>
      <c r="R149" s="19"/>
      <c r="S149" s="19"/>
      <c r="T149" s="19"/>
      <c r="U149" s="19"/>
      <c r="V149" s="19"/>
      <c r="W149" s="19"/>
      <c r="X149" s="19"/>
      <c r="Y149" s="19"/>
      <c r="Z149" s="19" t="s">
        <v>1350</v>
      </c>
      <c r="AA149" s="19" t="s">
        <v>68</v>
      </c>
      <c r="AB149" s="19" t="s">
        <v>50</v>
      </c>
      <c r="AC149" s="19" t="s">
        <v>50</v>
      </c>
      <c r="AD149" s="19">
        <v>1</v>
      </c>
      <c r="AE149" s="19"/>
      <c r="AF149" s="19"/>
      <c r="AG149" s="19"/>
      <c r="AH149" s="19"/>
      <c r="AI149" s="19"/>
      <c r="AJ149" s="19"/>
      <c r="AK149" s="19"/>
      <c r="AL149" s="19"/>
      <c r="AM149" s="19"/>
      <c r="AN149" s="19"/>
      <c r="AO149" s="19"/>
      <c r="AP149" s="19"/>
      <c r="AQ149" s="19"/>
      <c r="AR149" s="19"/>
      <c r="AS149" s="19"/>
      <c r="AT149" s="19"/>
      <c r="AU149" s="19"/>
      <c r="AV149" s="19"/>
      <c r="AW149" s="19"/>
      <c r="AX149" s="19"/>
      <c r="AY149" s="19" t="s">
        <v>1351</v>
      </c>
      <c r="AZ149" s="19" t="s">
        <v>135</v>
      </c>
      <c r="BA149" s="19" t="s">
        <v>137</v>
      </c>
      <c r="BB149" s="19"/>
      <c r="BC149" s="19"/>
      <c r="BD149" s="19"/>
      <c r="BE149" s="19"/>
      <c r="BF149" s="19"/>
      <c r="BG149" s="19"/>
      <c r="BH149" s="19">
        <f t="shared" ref="BH149" si="8">IF(G149+IF(SUM(I149,K149)&gt;10,10,SUM(I149,K149))+IF(O149&gt;10,10,O149)+IF(IF(SUM(U149,Y149,AD149)&gt;15,15,SUM(U149,Y149,AD149))+IF(AJ149&gt;10,10,AJ149)+IF(AN149&gt;5,5,AN149)&gt;30,30,IF(SUM(U149,Y149,AD149)&gt;15,15,SUM(U149,Y149,AD149))+IF(AJ149&gt;10,10,AJ149)+IF(AN149&gt;5,5,AN149))+IF(SUM(AS149,AX149,BB149,BG149)&gt;30,30,SUM(AS149,AX149,BB149,BG149))&gt;0,G149+IF(SUM(I149,K149)&gt;10,10,SUM(I149,K149))+IF(O149&gt;10,10,O149)+IF(IF(SUM(U149,Y149,AD149)&gt;15,15,SUM(U149,Y149,AD149))+IF(AJ149&gt;10,10,AJ149)+IF(AN149&gt;5,5,AN149)&gt;30,30,IF(SUM(U149,Y149,AD149)&gt;15,15,SUM(U149,Y149,AD149))+IF(AJ149&gt;10,10,AJ149)+IF(AN149&gt;5,5,AN149))+IF(SUM(AS149,AX149,BB149,BG149)&gt;30,30,SUM(AS149,AX149,BB149,BG149)),"")</f>
        <v>10</v>
      </c>
    </row>
    <row r="150" ht="30" hidden="1" customHeight="1" spans="1:60">
      <c r="A150" s="18" t="s">
        <v>1352</v>
      </c>
      <c r="B150" s="19" t="s">
        <v>1353</v>
      </c>
      <c r="C150" s="19" t="s">
        <v>757</v>
      </c>
      <c r="D150" s="19" t="s">
        <v>758</v>
      </c>
      <c r="E150" s="19">
        <v>3.7</v>
      </c>
      <c r="F150" s="19"/>
      <c r="G150" s="19"/>
      <c r="H150" s="19" t="s">
        <v>83</v>
      </c>
      <c r="I150" s="19">
        <v>3</v>
      </c>
      <c r="J150" s="19" t="s">
        <v>1354</v>
      </c>
      <c r="K150" s="19">
        <v>10</v>
      </c>
      <c r="M150" s="19"/>
      <c r="N150" s="19"/>
      <c r="O150" s="19"/>
      <c r="P150" s="19" t="s">
        <v>1355</v>
      </c>
      <c r="Q150" s="19" t="s">
        <v>67</v>
      </c>
      <c r="R150" s="19" t="s">
        <v>42</v>
      </c>
      <c r="S150" s="19" t="s">
        <v>267</v>
      </c>
      <c r="T150" s="19" t="s">
        <v>51</v>
      </c>
      <c r="U150" s="19">
        <v>2</v>
      </c>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t="s">
        <v>1356</v>
      </c>
      <c r="BD150" s="19" t="s">
        <v>203</v>
      </c>
      <c r="BE150" s="19" t="s">
        <v>77</v>
      </c>
      <c r="BF150" s="19" t="s">
        <v>78</v>
      </c>
      <c r="BG150" s="19">
        <v>1</v>
      </c>
      <c r="BH150" s="19">
        <v>16</v>
      </c>
    </row>
    <row r="151" ht="77.1" hidden="1" customHeight="1" spans="1:60">
      <c r="A151" s="18" t="s">
        <v>1357</v>
      </c>
      <c r="B151" s="19" t="s">
        <v>1358</v>
      </c>
      <c r="C151" s="19" t="s">
        <v>81</v>
      </c>
      <c r="D151" s="19" t="s">
        <v>1359</v>
      </c>
      <c r="E151" s="19">
        <v>3.84</v>
      </c>
      <c r="F151" s="19"/>
      <c r="G151" s="19"/>
      <c r="H151" s="35" t="s">
        <v>47</v>
      </c>
      <c r="I151" s="19">
        <v>4</v>
      </c>
      <c r="J151" s="19" t="s">
        <v>104</v>
      </c>
      <c r="K151" s="19">
        <v>5</v>
      </c>
      <c r="L151" s="19"/>
      <c r="M151" s="19"/>
      <c r="N151" s="19"/>
      <c r="O151" s="19"/>
      <c r="P151" s="19"/>
      <c r="Q151" s="19"/>
      <c r="R151" s="19"/>
      <c r="S151" s="19"/>
      <c r="T151" s="19"/>
      <c r="U151" s="19"/>
      <c r="V151" s="19"/>
      <c r="W151" s="19"/>
      <c r="X151" s="19"/>
      <c r="Y151" s="19"/>
      <c r="Z151" s="35" t="s">
        <v>1360</v>
      </c>
      <c r="AA151" s="19" t="s">
        <v>42</v>
      </c>
      <c r="AB151" s="19" t="s">
        <v>50</v>
      </c>
      <c r="AC151" s="19" t="s">
        <v>70</v>
      </c>
      <c r="AD151" s="19">
        <v>1.5</v>
      </c>
      <c r="AE151" s="35" t="s">
        <v>1361</v>
      </c>
      <c r="AF151" s="35" t="s">
        <v>1362</v>
      </c>
      <c r="AG151" s="19" t="s">
        <v>1363</v>
      </c>
      <c r="AH151" s="19" t="s">
        <v>55</v>
      </c>
      <c r="AI151" s="19" t="s">
        <v>213</v>
      </c>
      <c r="AJ151" s="19">
        <v>3.5</v>
      </c>
      <c r="AK151" s="35" t="s">
        <v>1364</v>
      </c>
      <c r="AL151" s="19" t="s">
        <v>249</v>
      </c>
      <c r="AM151" s="19" t="s">
        <v>213</v>
      </c>
      <c r="AN151" s="19">
        <v>1.5</v>
      </c>
      <c r="AO151" s="35" t="s">
        <v>1365</v>
      </c>
      <c r="AP151" s="19" t="s">
        <v>1366</v>
      </c>
      <c r="AQ151" s="19" t="s">
        <v>1367</v>
      </c>
      <c r="AR151" s="19" t="s">
        <v>1368</v>
      </c>
      <c r="AS151" s="19">
        <f>0.5+6+2</f>
        <v>8.5</v>
      </c>
      <c r="AT151" s="19"/>
      <c r="AU151" s="19"/>
      <c r="AV151" s="19"/>
      <c r="AW151" s="19"/>
      <c r="AX151" s="19"/>
      <c r="AY151" s="35" t="s">
        <v>1369</v>
      </c>
      <c r="AZ151" s="19" t="s">
        <v>203</v>
      </c>
      <c r="BA151" s="19" t="s">
        <v>107</v>
      </c>
      <c r="BB151" s="19">
        <v>7</v>
      </c>
      <c r="BC151" s="19"/>
      <c r="BD151" s="19"/>
      <c r="BE151" s="19"/>
      <c r="BF151" s="19"/>
      <c r="BG151" s="19"/>
      <c r="BH151" s="19">
        <f t="shared" ref="BH151:BH158" si="9">IF(G151+IF(SUM(I151,K151)&gt;10,10,SUM(I151,K151))+IF(O151&gt;10,10,O151)+IF(IF(SUM(U151,Y151,AD151)&gt;15,15,SUM(U151,Y151,AD151))+IF(AJ151&gt;10,10,AJ151)+IF(AN151&gt;5,5,AN151)&gt;30,30,IF(SUM(U151,Y151,AD151)&gt;15,15,SUM(U151,Y151,AD151))+IF(AJ151&gt;10,10,AJ151)+IF(AN151&gt;5,5,AN151))+IF(SUM(AS151,AX151,BB151,BG151)&gt;30,30,SUM(AS151,AX151,BB151,BG151))&gt;0,G151+IF(SUM(I151,K151)&gt;10,10,SUM(I151,K151))+IF(O151&gt;10,10,O151)+IF(IF(SUM(U151,Y151,AD151)&gt;15,15,SUM(U151,Y151,AD151))+IF(AJ151&gt;10,10,AJ151)+IF(AN151&gt;5,5,AN151)&gt;30,30,IF(SUM(U151,Y151,AD151)&gt;15,15,SUM(U151,Y151,AD151))+IF(AJ151&gt;10,10,AJ151)+IF(AN151&gt;5,5,AN151))+IF(SUM(AS151,AX151,BB151,BG151)&gt;30,30,SUM(AS151,AX151,BB151,BG151)),"")</f>
        <v>31</v>
      </c>
    </row>
    <row r="152" ht="30" hidden="1" customHeight="1" spans="1:60">
      <c r="A152" s="18" t="s">
        <v>1370</v>
      </c>
      <c r="B152" s="19" t="s">
        <v>1371</v>
      </c>
      <c r="C152" s="19" t="s">
        <v>111</v>
      </c>
      <c r="D152" s="19" t="s">
        <v>1372</v>
      </c>
      <c r="E152" s="19">
        <v>3.8</v>
      </c>
      <c r="F152" s="19"/>
      <c r="G152" s="19"/>
      <c r="H152" s="19" t="s">
        <v>47</v>
      </c>
      <c r="I152" s="19">
        <v>4</v>
      </c>
      <c r="J152" s="19" t="s">
        <v>116</v>
      </c>
      <c r="K152" s="19">
        <v>13</v>
      </c>
      <c r="L152" s="19"/>
      <c r="M152" s="19"/>
      <c r="N152" s="19"/>
      <c r="O152" s="19"/>
      <c r="P152" s="19"/>
      <c r="Q152" s="19"/>
      <c r="R152" s="19"/>
      <c r="S152" s="19"/>
      <c r="T152" s="19"/>
      <c r="U152" s="19"/>
      <c r="V152" s="19"/>
      <c r="W152" s="19"/>
      <c r="X152" s="19"/>
      <c r="Y152" s="19"/>
      <c r="Z152" s="19" t="s">
        <v>1147</v>
      </c>
      <c r="AA152" s="19" t="s">
        <v>68</v>
      </c>
      <c r="AB152" s="19" t="s">
        <v>50</v>
      </c>
      <c r="AC152" s="19" t="s">
        <v>51</v>
      </c>
      <c r="AD152" s="19">
        <v>1</v>
      </c>
      <c r="AE152" s="19" t="s">
        <v>1147</v>
      </c>
      <c r="AF152" s="19" t="s">
        <v>1373</v>
      </c>
      <c r="AG152" s="19" t="s">
        <v>1374</v>
      </c>
      <c r="AH152" s="19" t="s">
        <v>320</v>
      </c>
      <c r="AI152" s="19" t="s">
        <v>88</v>
      </c>
      <c r="AJ152" s="19">
        <v>3</v>
      </c>
      <c r="AK152" s="19" t="s">
        <v>1375</v>
      </c>
      <c r="AL152" s="19" t="s">
        <v>432</v>
      </c>
      <c r="AM152" s="19"/>
      <c r="AN152" s="19">
        <v>0</v>
      </c>
      <c r="AO152" s="19" t="s">
        <v>353</v>
      </c>
      <c r="AP152" s="19" t="s">
        <v>98</v>
      </c>
      <c r="AQ152" s="19" t="s">
        <v>137</v>
      </c>
      <c r="AR152" s="19" t="s">
        <v>108</v>
      </c>
      <c r="AS152" s="19">
        <v>0.5</v>
      </c>
      <c r="AT152" s="19"/>
      <c r="AU152" s="19"/>
      <c r="AV152" s="19"/>
      <c r="AW152" s="19"/>
      <c r="AX152" s="19"/>
      <c r="AY152" s="19"/>
      <c r="AZ152" s="19"/>
      <c r="BA152" s="19"/>
      <c r="BB152" s="19"/>
      <c r="BC152" s="19" t="s">
        <v>1376</v>
      </c>
      <c r="BD152" s="19" t="s">
        <v>1377</v>
      </c>
      <c r="BE152" s="19" t="s">
        <v>1378</v>
      </c>
      <c r="BF152" s="19" t="s">
        <v>78</v>
      </c>
      <c r="BG152" s="19">
        <v>4</v>
      </c>
      <c r="BH152" s="19">
        <f t="shared" si="9"/>
        <v>18.5</v>
      </c>
    </row>
    <row r="153" ht="30" hidden="1" customHeight="1" spans="1:60">
      <c r="A153" s="18" t="s">
        <v>1379</v>
      </c>
      <c r="B153" s="19" t="s">
        <v>1380</v>
      </c>
      <c r="C153" s="19" t="s">
        <v>81</v>
      </c>
      <c r="D153" s="19" t="s">
        <v>233</v>
      </c>
      <c r="E153" s="19">
        <v>3.7</v>
      </c>
      <c r="F153" s="19"/>
      <c r="G153" s="19"/>
      <c r="H153" s="19" t="s">
        <v>47</v>
      </c>
      <c r="I153" s="19">
        <v>4</v>
      </c>
      <c r="J153" s="19" t="s">
        <v>104</v>
      </c>
      <c r="K153" s="19">
        <v>5</v>
      </c>
      <c r="L153" s="19"/>
      <c r="M153" s="19"/>
      <c r="N153" s="19"/>
      <c r="O153" s="19"/>
      <c r="P153" s="19" t="s">
        <v>1381</v>
      </c>
      <c r="Q153" s="19" t="s">
        <v>203</v>
      </c>
      <c r="R153" s="19" t="s">
        <v>42</v>
      </c>
      <c r="S153" s="19" t="s">
        <v>50</v>
      </c>
      <c r="T153" s="19" t="s">
        <v>51</v>
      </c>
      <c r="U153" s="19">
        <v>2.5</v>
      </c>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t="s">
        <v>1382</v>
      </c>
      <c r="BD153" s="19" t="s">
        <v>76</v>
      </c>
      <c r="BE153" s="19" t="s">
        <v>475</v>
      </c>
      <c r="BF153" s="19" t="s">
        <v>78</v>
      </c>
      <c r="BG153" s="19">
        <v>4</v>
      </c>
      <c r="BH153" s="19">
        <f t="shared" si="9"/>
        <v>15.5</v>
      </c>
    </row>
    <row r="154" ht="302.1" hidden="1" customHeight="1" spans="1:60">
      <c r="A154" s="18" t="s">
        <v>1383</v>
      </c>
      <c r="B154" s="19" t="s">
        <v>1384</v>
      </c>
      <c r="C154" s="19" t="s">
        <v>245</v>
      </c>
      <c r="D154" s="19" t="s">
        <v>1385</v>
      </c>
      <c r="E154" s="19">
        <v>3.7</v>
      </c>
      <c r="F154" s="19"/>
      <c r="G154" s="19">
        <v>0</v>
      </c>
      <c r="H154" s="19" t="s">
        <v>47</v>
      </c>
      <c r="I154" s="19">
        <v>4</v>
      </c>
      <c r="J154" s="46" t="s">
        <v>1386</v>
      </c>
      <c r="K154" s="19">
        <v>11</v>
      </c>
      <c r="L154" s="19"/>
      <c r="M154" s="19"/>
      <c r="N154" s="19"/>
      <c r="O154" s="19">
        <v>0</v>
      </c>
      <c r="P154" s="19" t="s">
        <v>1387</v>
      </c>
      <c r="Q154" s="19" t="s">
        <v>98</v>
      </c>
      <c r="R154" s="19" t="s">
        <v>68</v>
      </c>
      <c r="S154" s="19" t="s">
        <v>50</v>
      </c>
      <c r="T154" s="19" t="s">
        <v>70</v>
      </c>
      <c r="U154" s="19">
        <v>5</v>
      </c>
      <c r="V154" s="19"/>
      <c r="W154" s="19"/>
      <c r="X154" s="19"/>
      <c r="Y154" s="19">
        <v>0</v>
      </c>
      <c r="Z154" s="35" t="s">
        <v>1388</v>
      </c>
      <c r="AA154" s="19" t="s">
        <v>42</v>
      </c>
      <c r="AB154" s="19" t="s">
        <v>50</v>
      </c>
      <c r="AC154" s="19" t="s">
        <v>51</v>
      </c>
      <c r="AD154" s="19">
        <v>0.5</v>
      </c>
      <c r="AE154" s="35" t="s">
        <v>1389</v>
      </c>
      <c r="AF154" s="35" t="s">
        <v>1390</v>
      </c>
      <c r="AG154" s="35" t="s">
        <v>1391</v>
      </c>
      <c r="AH154" s="35" t="s">
        <v>1392</v>
      </c>
      <c r="AI154" s="19" t="s">
        <v>213</v>
      </c>
      <c r="AJ154" s="19">
        <v>5</v>
      </c>
      <c r="AK154" s="35" t="s">
        <v>1393</v>
      </c>
      <c r="AL154" s="19" t="s">
        <v>249</v>
      </c>
      <c r="AM154" s="19" t="s">
        <v>213</v>
      </c>
      <c r="AN154" s="19">
        <v>3</v>
      </c>
      <c r="AO154" s="35" t="s">
        <v>1394</v>
      </c>
      <c r="AP154" s="35" t="s">
        <v>1395</v>
      </c>
      <c r="AQ154" s="35" t="s">
        <v>1396</v>
      </c>
      <c r="AR154" s="19" t="s">
        <v>1397</v>
      </c>
      <c r="AS154" s="19">
        <v>42.5</v>
      </c>
      <c r="AT154" s="35" t="s">
        <v>1398</v>
      </c>
      <c r="AU154" s="19" t="s">
        <v>67</v>
      </c>
      <c r="AV154" s="19" t="s">
        <v>1399</v>
      </c>
      <c r="AW154" s="19" t="s">
        <v>1400</v>
      </c>
      <c r="AX154" s="19">
        <v>12</v>
      </c>
      <c r="AY154" s="19" t="s">
        <v>1401</v>
      </c>
      <c r="AZ154" s="19" t="s">
        <v>1402</v>
      </c>
      <c r="BA154" s="19" t="s">
        <v>137</v>
      </c>
      <c r="BB154" s="19">
        <v>0.5</v>
      </c>
      <c r="BC154" s="19"/>
      <c r="BD154" s="19"/>
      <c r="BE154" s="19"/>
      <c r="BF154" s="19"/>
      <c r="BG154" s="19"/>
      <c r="BH154" s="19">
        <f t="shared" si="9"/>
        <v>53.5</v>
      </c>
    </row>
    <row r="155" ht="30" hidden="1" customHeight="1" spans="1:60">
      <c r="A155" s="18" t="s">
        <v>1403</v>
      </c>
      <c r="B155" s="19" t="s">
        <v>1404</v>
      </c>
      <c r="C155" s="19" t="s">
        <v>674</v>
      </c>
      <c r="D155" s="19" t="s">
        <v>758</v>
      </c>
      <c r="E155" s="19">
        <v>3.8</v>
      </c>
      <c r="F155" s="19"/>
      <c r="G155" s="19"/>
      <c r="H155" s="19" t="s">
        <v>47</v>
      </c>
      <c r="I155" s="19">
        <v>4</v>
      </c>
      <c r="J155" s="19" t="s">
        <v>104</v>
      </c>
      <c r="K155" s="19">
        <v>6</v>
      </c>
      <c r="L155" s="19"/>
      <c r="M155" s="19"/>
      <c r="N155" s="19"/>
      <c r="O155" s="19"/>
      <c r="P155" s="4" t="s">
        <v>1325</v>
      </c>
      <c r="Q155" s="19" t="s">
        <v>203</v>
      </c>
      <c r="R155" s="19" t="s">
        <v>68</v>
      </c>
      <c r="S155" s="19" t="s">
        <v>267</v>
      </c>
      <c r="T155" s="19" t="s">
        <v>51</v>
      </c>
      <c r="U155" s="19">
        <v>4</v>
      </c>
      <c r="V155" s="19"/>
      <c r="W155" s="19"/>
      <c r="X155" s="19"/>
      <c r="Y155" s="19"/>
      <c r="Z155" s="4" t="s">
        <v>760</v>
      </c>
      <c r="AA155" s="19" t="s">
        <v>42</v>
      </c>
      <c r="AB155" s="19" t="s">
        <v>50</v>
      </c>
      <c r="AC155" s="19" t="s">
        <v>70</v>
      </c>
      <c r="AD155" s="19">
        <v>1.5</v>
      </c>
      <c r="AE155" s="4" t="s">
        <v>1405</v>
      </c>
      <c r="AF155" s="4" t="s">
        <v>1406</v>
      </c>
      <c r="AG155" s="4" t="s">
        <v>1407</v>
      </c>
      <c r="AH155" s="19" t="s">
        <v>55</v>
      </c>
      <c r="AI155" s="19" t="s">
        <v>213</v>
      </c>
      <c r="AJ155" s="19">
        <v>7</v>
      </c>
      <c r="AK155" s="19"/>
      <c r="AL155" s="19"/>
      <c r="AM155" s="19"/>
      <c r="AN155" s="19"/>
      <c r="AO155" s="4" t="s">
        <v>1408</v>
      </c>
      <c r="AP155" s="19" t="s">
        <v>203</v>
      </c>
      <c r="AQ155" s="19" t="s">
        <v>137</v>
      </c>
      <c r="AR155" s="19" t="s">
        <v>108</v>
      </c>
      <c r="AS155" s="19">
        <v>12.5</v>
      </c>
      <c r="AT155" s="4" t="s">
        <v>1409</v>
      </c>
      <c r="AU155" s="19" t="s">
        <v>67</v>
      </c>
      <c r="AV155" s="19" t="s">
        <v>133</v>
      </c>
      <c r="AW155" s="19" t="s">
        <v>78</v>
      </c>
      <c r="AX155" s="19">
        <v>12</v>
      </c>
      <c r="AY155" s="84" t="s">
        <v>1410</v>
      </c>
      <c r="AZ155" s="19" t="s">
        <v>203</v>
      </c>
      <c r="BA155" s="19" t="s">
        <v>107</v>
      </c>
      <c r="BB155" s="19">
        <v>7</v>
      </c>
      <c r="BC155" s="4" t="s">
        <v>293</v>
      </c>
      <c r="BD155" s="19" t="s">
        <v>67</v>
      </c>
      <c r="BE155" s="19" t="s">
        <v>77</v>
      </c>
      <c r="BF155" s="19" t="s">
        <v>78</v>
      </c>
      <c r="BG155" s="19">
        <v>0.5</v>
      </c>
      <c r="BH155" s="19">
        <f t="shared" si="9"/>
        <v>52.5</v>
      </c>
    </row>
    <row r="156" s="5" customFormat="1" ht="30" customHeight="1" spans="1:63">
      <c r="A156" s="18" t="s">
        <v>1411</v>
      </c>
      <c r="B156" s="19" t="s">
        <v>1412</v>
      </c>
      <c r="C156" s="19" t="s">
        <v>125</v>
      </c>
      <c r="D156" s="19" t="s">
        <v>342</v>
      </c>
      <c r="E156" s="19">
        <v>3.8</v>
      </c>
      <c r="F156" s="19"/>
      <c r="G156" s="19"/>
      <c r="H156" s="19" t="s">
        <v>47</v>
      </c>
      <c r="I156" s="19">
        <v>4</v>
      </c>
      <c r="J156" s="19" t="s">
        <v>104</v>
      </c>
      <c r="K156" s="19">
        <v>10</v>
      </c>
      <c r="L156" s="19"/>
      <c r="M156" s="19"/>
      <c r="N156" s="19"/>
      <c r="O156" s="19"/>
      <c r="P156" s="19"/>
      <c r="Q156" s="19"/>
      <c r="R156" s="19"/>
      <c r="S156" s="19"/>
      <c r="T156" s="19"/>
      <c r="U156" s="19"/>
      <c r="V156" s="19"/>
      <c r="W156" s="19"/>
      <c r="X156" s="19"/>
      <c r="Y156" s="19"/>
      <c r="Z156" s="35" t="s">
        <v>1413</v>
      </c>
      <c r="AA156" s="76" t="s">
        <v>399</v>
      </c>
      <c r="AB156" s="76" t="s">
        <v>400</v>
      </c>
      <c r="AC156" s="76" t="s">
        <v>1414</v>
      </c>
      <c r="AD156" s="19">
        <v>2.5</v>
      </c>
      <c r="AE156" s="77" t="s">
        <v>1415</v>
      </c>
      <c r="AF156" s="69" t="s">
        <v>1416</v>
      </c>
      <c r="AG156" s="35" t="s">
        <v>1417</v>
      </c>
      <c r="AH156" s="37" t="s">
        <v>1418</v>
      </c>
      <c r="AI156" s="37" t="s">
        <v>849</v>
      </c>
      <c r="AJ156" s="19">
        <v>4.5</v>
      </c>
      <c r="AK156" s="19"/>
      <c r="AL156" s="19"/>
      <c r="AM156" s="19"/>
      <c r="AN156" s="19"/>
      <c r="AO156" s="83" t="s">
        <v>1419</v>
      </c>
      <c r="AP156" s="19" t="s">
        <v>98</v>
      </c>
      <c r="AQ156" s="19" t="s">
        <v>137</v>
      </c>
      <c r="AR156" s="19" t="s">
        <v>225</v>
      </c>
      <c r="AS156" s="19">
        <v>2</v>
      </c>
      <c r="AT156" s="83" t="s">
        <v>1420</v>
      </c>
      <c r="AU156" s="19" t="s">
        <v>135</v>
      </c>
      <c r="AV156" s="19" t="s">
        <v>137</v>
      </c>
      <c r="AW156" s="19" t="s">
        <v>78</v>
      </c>
      <c r="AX156" s="19">
        <v>3</v>
      </c>
      <c r="AY156" s="19"/>
      <c r="AZ156" s="19"/>
      <c r="BA156" s="19"/>
      <c r="BB156" s="19"/>
      <c r="BC156" s="69" t="s">
        <v>1421</v>
      </c>
      <c r="BD156" s="37" t="s">
        <v>1422</v>
      </c>
      <c r="BE156" s="37" t="s">
        <v>1423</v>
      </c>
      <c r="BF156" s="37" t="s">
        <v>229</v>
      </c>
      <c r="BG156" s="19">
        <v>1</v>
      </c>
      <c r="BH156" s="19">
        <f t="shared" si="9"/>
        <v>23</v>
      </c>
      <c r="BI156" s="54"/>
      <c r="BJ156" s="54"/>
      <c r="BK156" s="54"/>
    </row>
    <row r="157" ht="66.95" customHeight="1" spans="1:63">
      <c r="A157" s="18" t="s">
        <v>1424</v>
      </c>
      <c r="B157" s="19" t="s">
        <v>1425</v>
      </c>
      <c r="C157" s="19" t="s">
        <v>125</v>
      </c>
      <c r="D157" s="19" t="s">
        <v>342</v>
      </c>
      <c r="E157" s="19">
        <v>3.7</v>
      </c>
      <c r="F157" s="19"/>
      <c r="G157" s="19"/>
      <c r="H157" s="19" t="s">
        <v>47</v>
      </c>
      <c r="I157" s="19">
        <v>4</v>
      </c>
      <c r="J157" s="61" t="s">
        <v>104</v>
      </c>
      <c r="K157" s="61">
        <v>15</v>
      </c>
      <c r="L157" s="19"/>
      <c r="M157" s="19"/>
      <c r="N157" s="19"/>
      <c r="O157" s="19"/>
      <c r="P157" s="19"/>
      <c r="Q157" s="19"/>
      <c r="R157" s="19"/>
      <c r="S157" s="19"/>
      <c r="T157" s="19"/>
      <c r="U157" s="19"/>
      <c r="V157" s="19"/>
      <c r="W157" s="19"/>
      <c r="X157" s="19"/>
      <c r="Y157" s="19"/>
      <c r="Z157" s="35" t="s">
        <v>1426</v>
      </c>
      <c r="AA157" s="35" t="s">
        <v>553</v>
      </c>
      <c r="AB157" s="37" t="s">
        <v>400</v>
      </c>
      <c r="AC157" s="37" t="s">
        <v>1414</v>
      </c>
      <c r="AD157" s="19">
        <v>4</v>
      </c>
      <c r="AE157" s="78" t="s">
        <v>1427</v>
      </c>
      <c r="AF157" s="35" t="s">
        <v>1428</v>
      </c>
      <c r="AG157" s="19" t="s">
        <v>1429</v>
      </c>
      <c r="AH157" s="19" t="s">
        <v>320</v>
      </c>
      <c r="AI157" s="19" t="s">
        <v>88</v>
      </c>
      <c r="AJ157" s="19">
        <v>3</v>
      </c>
      <c r="AK157" s="19"/>
      <c r="AL157" s="19"/>
      <c r="AM157" s="19"/>
      <c r="AN157" s="19"/>
      <c r="AO157" s="35" t="s">
        <v>1430</v>
      </c>
      <c r="AP157" s="37" t="s">
        <v>687</v>
      </c>
      <c r="AQ157" s="37" t="s">
        <v>1431</v>
      </c>
      <c r="AR157" s="37" t="s">
        <v>1432</v>
      </c>
      <c r="AS157" s="19">
        <v>8.25</v>
      </c>
      <c r="AT157" s="78" t="s">
        <v>344</v>
      </c>
      <c r="AU157" s="19" t="s">
        <v>135</v>
      </c>
      <c r="AV157" s="19" t="s">
        <v>137</v>
      </c>
      <c r="AW157" s="19" t="s">
        <v>78</v>
      </c>
      <c r="AX157" s="19">
        <v>3</v>
      </c>
      <c r="AY157" s="19"/>
      <c r="AZ157" s="19"/>
      <c r="BA157" s="19"/>
      <c r="BB157" s="19"/>
      <c r="BC157" s="78" t="s">
        <v>1433</v>
      </c>
      <c r="BD157" s="19" t="s">
        <v>76</v>
      </c>
      <c r="BE157" s="19" t="s">
        <v>236</v>
      </c>
      <c r="BF157" s="19" t="s">
        <v>78</v>
      </c>
      <c r="BG157" s="19">
        <v>1</v>
      </c>
      <c r="BH157" s="19">
        <f t="shared" si="9"/>
        <v>29.25</v>
      </c>
      <c r="BI157" s="54"/>
      <c r="BJ157" s="54"/>
      <c r="BK157" s="54"/>
    </row>
    <row r="158" ht="30" hidden="1" customHeight="1" spans="1:60">
      <c r="A158" s="18" t="s">
        <v>1434</v>
      </c>
      <c r="B158" s="19" t="s">
        <v>1435</v>
      </c>
      <c r="C158" s="19" t="s">
        <v>63</v>
      </c>
      <c r="D158" s="19" t="s">
        <v>170</v>
      </c>
      <c r="E158" s="19">
        <v>3.9</v>
      </c>
      <c r="F158" s="19"/>
      <c r="G158" s="19"/>
      <c r="H158" s="19" t="s">
        <v>47</v>
      </c>
      <c r="I158" s="19">
        <v>4</v>
      </c>
      <c r="J158" s="19" t="s">
        <v>1436</v>
      </c>
      <c r="K158" s="19">
        <v>8</v>
      </c>
      <c r="L158" s="19"/>
      <c r="M158" s="19"/>
      <c r="N158" s="19"/>
      <c r="O158" s="19"/>
      <c r="P158" s="19"/>
      <c r="Q158" s="19"/>
      <c r="R158" s="19"/>
      <c r="S158" s="19"/>
      <c r="T158" s="19"/>
      <c r="U158" s="19"/>
      <c r="V158" s="19"/>
      <c r="W158" s="19"/>
      <c r="X158" s="19"/>
      <c r="Y158" s="19"/>
      <c r="Z158" s="19" t="s">
        <v>1437</v>
      </c>
      <c r="AA158" s="19" t="s">
        <v>68</v>
      </c>
      <c r="AB158" s="19" t="s">
        <v>50</v>
      </c>
      <c r="AC158" s="19" t="s">
        <v>51</v>
      </c>
      <c r="AD158" s="19">
        <v>1</v>
      </c>
      <c r="AE158" s="75" t="s">
        <v>1438</v>
      </c>
      <c r="AF158" s="35" t="s">
        <v>1439</v>
      </c>
      <c r="AG158" s="75" t="s">
        <v>1440</v>
      </c>
      <c r="AH158" s="19" t="s">
        <v>1315</v>
      </c>
      <c r="AI158" s="19" t="s">
        <v>1441</v>
      </c>
      <c r="AJ158" s="19">
        <v>3</v>
      </c>
      <c r="AK158" s="19"/>
      <c r="AL158" s="19"/>
      <c r="AM158" s="19"/>
      <c r="AN158" s="19"/>
      <c r="AO158" s="19" t="s">
        <v>1442</v>
      </c>
      <c r="AP158" s="19" t="s">
        <v>98</v>
      </c>
      <c r="AQ158" s="19" t="s">
        <v>133</v>
      </c>
      <c r="AR158" s="19" t="s">
        <v>88</v>
      </c>
      <c r="AS158" s="19">
        <v>1</v>
      </c>
      <c r="AT158" s="19" t="s">
        <v>1443</v>
      </c>
      <c r="AU158" s="19" t="s">
        <v>67</v>
      </c>
      <c r="AV158" s="19" t="s">
        <v>133</v>
      </c>
      <c r="AW158" s="19" t="s">
        <v>78</v>
      </c>
      <c r="AX158" s="19">
        <v>6</v>
      </c>
      <c r="AY158" s="19"/>
      <c r="AZ158" s="19"/>
      <c r="BA158" s="19"/>
      <c r="BB158" s="19"/>
      <c r="BC158" s="19"/>
      <c r="BD158" s="19"/>
      <c r="BE158" s="19"/>
      <c r="BF158" s="19"/>
      <c r="BG158" s="19"/>
      <c r="BH158" s="19">
        <f t="shared" si="9"/>
        <v>21</v>
      </c>
    </row>
    <row r="159" ht="30" hidden="1" customHeight="1" spans="1:60">
      <c r="A159" s="18" t="s">
        <v>1444</v>
      </c>
      <c r="B159" s="19" t="s">
        <v>1445</v>
      </c>
      <c r="C159" s="19" t="s">
        <v>63</v>
      </c>
      <c r="D159" s="19" t="s">
        <v>587</v>
      </c>
      <c r="E159" s="19">
        <v>3.7</v>
      </c>
      <c r="F159" s="19"/>
      <c r="G159" s="19"/>
      <c r="H159" s="72" t="s">
        <v>1446</v>
      </c>
      <c r="I159" s="19">
        <v>4</v>
      </c>
      <c r="J159" s="4" t="s">
        <v>1447</v>
      </c>
      <c r="K159" s="19">
        <v>15</v>
      </c>
      <c r="L159" s="19"/>
      <c r="M159" s="19"/>
      <c r="N159" s="19"/>
      <c r="O159" s="19"/>
      <c r="P159" s="19"/>
      <c r="Q159" s="19"/>
      <c r="R159" s="19"/>
      <c r="S159" s="19"/>
      <c r="T159" s="19"/>
      <c r="U159" s="19"/>
      <c r="V159" s="19" t="s">
        <v>1448</v>
      </c>
      <c r="W159" s="19" t="s">
        <v>50</v>
      </c>
      <c r="X159" s="19" t="s">
        <v>51</v>
      </c>
      <c r="Y159" s="19">
        <v>4</v>
      </c>
      <c r="Z159" s="4" t="s">
        <v>1449</v>
      </c>
      <c r="AA159" s="19" t="s">
        <v>42</v>
      </c>
      <c r="AB159" s="19" t="s">
        <v>50</v>
      </c>
      <c r="AC159" s="19" t="s">
        <v>70</v>
      </c>
      <c r="AD159" s="19">
        <v>1.5</v>
      </c>
      <c r="AE159" s="19" t="s">
        <v>1450</v>
      </c>
      <c r="AF159" s="19" t="s">
        <v>1451</v>
      </c>
      <c r="AG159" s="19" t="s">
        <v>1452</v>
      </c>
      <c r="AH159" s="19" t="s">
        <v>55</v>
      </c>
      <c r="AI159" s="79" t="s">
        <v>1453</v>
      </c>
      <c r="AJ159" s="19">
        <v>10.5</v>
      </c>
      <c r="AK159" s="19" t="s">
        <v>1454</v>
      </c>
      <c r="AL159" s="19" t="s">
        <v>249</v>
      </c>
      <c r="AM159" s="19" t="s">
        <v>88</v>
      </c>
      <c r="AN159" s="19">
        <v>3</v>
      </c>
      <c r="AO159" s="19" t="s">
        <v>1455</v>
      </c>
      <c r="AP159" s="19" t="s">
        <v>1456</v>
      </c>
      <c r="AQ159" s="26" t="s">
        <v>1457</v>
      </c>
      <c r="AR159" s="26" t="s">
        <v>1458</v>
      </c>
      <c r="AS159" s="19">
        <v>10.5</v>
      </c>
      <c r="AT159" s="19"/>
      <c r="AU159" s="19"/>
      <c r="AV159" s="19"/>
      <c r="AW159" s="19"/>
      <c r="AX159" s="19"/>
      <c r="AY159" s="19" t="s">
        <v>1459</v>
      </c>
      <c r="AZ159" s="26" t="s">
        <v>1460</v>
      </c>
      <c r="BA159" s="26" t="s">
        <v>1461</v>
      </c>
      <c r="BB159" s="19">
        <v>7.5</v>
      </c>
      <c r="BC159" s="19" t="s">
        <v>1462</v>
      </c>
      <c r="BD159" s="26" t="s">
        <v>1463</v>
      </c>
      <c r="BE159" s="26" t="s">
        <v>1464</v>
      </c>
      <c r="BF159" s="26" t="s">
        <v>78</v>
      </c>
      <c r="BG159" s="19">
        <v>5</v>
      </c>
      <c r="BH159" s="19">
        <v>61</v>
      </c>
    </row>
    <row r="160" s="3" customFormat="1" ht="30" hidden="1" customHeight="1" spans="1:60">
      <c r="A160" s="22" t="s">
        <v>1465</v>
      </c>
      <c r="B160" s="23" t="s">
        <v>1466</v>
      </c>
      <c r="C160" s="23" t="s">
        <v>164</v>
      </c>
      <c r="D160" s="23" t="s">
        <v>625</v>
      </c>
      <c r="E160" s="23">
        <v>3.7</v>
      </c>
      <c r="F160" s="23"/>
      <c r="G160" s="23"/>
      <c r="H160" s="23" t="s">
        <v>83</v>
      </c>
      <c r="I160" s="23">
        <v>3</v>
      </c>
      <c r="J160" s="23" t="s">
        <v>298</v>
      </c>
      <c r="K160" s="23" t="s">
        <v>1467</v>
      </c>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t="s">
        <v>1468</v>
      </c>
      <c r="BD160" s="23" t="s">
        <v>1469</v>
      </c>
      <c r="BE160" s="23" t="s">
        <v>308</v>
      </c>
      <c r="BF160" s="23" t="s">
        <v>78</v>
      </c>
      <c r="BG160" s="23" t="s">
        <v>1470</v>
      </c>
      <c r="BH160" s="23">
        <v>14.5</v>
      </c>
    </row>
    <row r="161" ht="30" hidden="1" customHeight="1" spans="1:60">
      <c r="A161" s="18" t="s">
        <v>1471</v>
      </c>
      <c r="B161" s="19" t="s">
        <v>1472</v>
      </c>
      <c r="C161" s="19" t="s">
        <v>81</v>
      </c>
      <c r="D161" s="19" t="s">
        <v>1359</v>
      </c>
      <c r="E161" s="19">
        <v>3.8</v>
      </c>
      <c r="F161" s="19"/>
      <c r="G161" s="19">
        <v>0</v>
      </c>
      <c r="H161" s="19" t="s">
        <v>47</v>
      </c>
      <c r="I161" s="19">
        <v>4</v>
      </c>
      <c r="J161" s="19" t="s">
        <v>104</v>
      </c>
      <c r="K161" s="19">
        <v>20</v>
      </c>
      <c r="L161" s="19"/>
      <c r="M161" s="19"/>
      <c r="N161" s="19"/>
      <c r="O161" s="19">
        <v>0</v>
      </c>
      <c r="P161" s="19" t="s">
        <v>1473</v>
      </c>
      <c r="Q161" s="19" t="s">
        <v>67</v>
      </c>
      <c r="R161" s="19" t="s">
        <v>42</v>
      </c>
      <c r="S161" s="19" t="s">
        <v>50</v>
      </c>
      <c r="T161" s="19" t="s">
        <v>51</v>
      </c>
      <c r="U161" s="19">
        <v>2</v>
      </c>
      <c r="V161" s="19"/>
      <c r="W161" s="19"/>
      <c r="X161" s="19"/>
      <c r="Y161" s="19"/>
      <c r="Z161" s="64" t="s">
        <v>1474</v>
      </c>
      <c r="AA161" s="19" t="s">
        <v>920</v>
      </c>
      <c r="AB161" s="19" t="s">
        <v>145</v>
      </c>
      <c r="AC161" s="19" t="s">
        <v>1475</v>
      </c>
      <c r="AD161" s="19">
        <v>2</v>
      </c>
      <c r="AE161" s="19"/>
      <c r="AF161" s="19"/>
      <c r="AG161" s="19"/>
      <c r="AH161" s="19"/>
      <c r="AI161" s="19"/>
      <c r="AJ161" s="19"/>
      <c r="AK161" s="19"/>
      <c r="AL161" s="19"/>
      <c r="AM161" s="19"/>
      <c r="AN161" s="19"/>
      <c r="AO161" s="19" t="s">
        <v>1476</v>
      </c>
      <c r="AP161" s="19" t="s">
        <v>1477</v>
      </c>
      <c r="AQ161" s="19" t="s">
        <v>1478</v>
      </c>
      <c r="AR161" s="19" t="s">
        <v>1479</v>
      </c>
      <c r="AS161" s="19">
        <v>6.25</v>
      </c>
      <c r="AT161" s="19"/>
      <c r="AU161" s="19"/>
      <c r="AV161" s="19"/>
      <c r="AW161" s="19"/>
      <c r="AX161" s="19"/>
      <c r="AY161" s="19" t="s">
        <v>1480</v>
      </c>
      <c r="AZ161" s="19" t="s">
        <v>135</v>
      </c>
      <c r="BA161" s="19" t="s">
        <v>133</v>
      </c>
      <c r="BB161" s="19">
        <v>0.25</v>
      </c>
      <c r="BC161" s="44"/>
      <c r="BD161" s="19"/>
      <c r="BE161" s="19"/>
      <c r="BF161" s="19"/>
      <c r="BG161" s="19"/>
      <c r="BH161" s="19">
        <f>IF(G161+IF(SUM(I161,K161)&gt;10,10,SUM(I161,K161))+IF(O161&gt;10,10,O161)+IF(IF(SUM(U161,Y161,AD161)&gt;15,15,SUM(U161,Y161,AD161))+IF(AJ161&gt;10,10,AJ161)+IF(AN161&gt;5,5,AN161)&gt;30,30,IF(SUM(U161,Y161,AD161)&gt;15,15,SUM(U161,Y161,AD161))+IF(AJ161&gt;10,10,AJ161)+IF(AN161&gt;5,5,AN161))+IF(SUM(AS161,AX161,BB161,BG161)&gt;30,30,SUM(AS161,AX161,BB161,BG161))&gt;0,G161+IF(SUM(I161,K161)&gt;10,10,SUM(I161,K161))+IF(O161&gt;10,10,O161)+IF(IF(SUM(U161,Y161,AD161)&gt;15,15,SUM(U161,Y161,AD161))+IF(AJ161&gt;10,10,AJ161)+IF(AN161&gt;5,5,AN161)&gt;30,30,IF(SUM(U161,Y161,AD161)&gt;15,15,SUM(U161,Y161,AD161))+IF(AJ161&gt;10,10,AJ161)+IF(AN161&gt;5,5,AN161))+IF(SUM(AS161,AX161,BB161,BG161)&gt;30,30,SUM(AS161,AX161,BB161,BG161)),"")</f>
        <v>20.5</v>
      </c>
    </row>
    <row r="162" ht="30" hidden="1" customHeight="1" spans="1:60">
      <c r="A162" s="18" t="s">
        <v>1481</v>
      </c>
      <c r="B162" s="19" t="s">
        <v>1482</v>
      </c>
      <c r="C162" s="19" t="s">
        <v>81</v>
      </c>
      <c r="D162" s="19" t="s">
        <v>233</v>
      </c>
      <c r="E162" s="19">
        <v>3.9</v>
      </c>
      <c r="F162" s="19"/>
      <c r="G162" s="19"/>
      <c r="H162" s="19" t="s">
        <v>47</v>
      </c>
      <c r="I162" s="19">
        <v>4</v>
      </c>
      <c r="J162" s="19" t="s">
        <v>104</v>
      </c>
      <c r="K162" s="19">
        <v>10</v>
      </c>
      <c r="L162" s="19"/>
      <c r="M162" s="19"/>
      <c r="N162" s="19"/>
      <c r="O162" s="19"/>
      <c r="P162" s="19"/>
      <c r="Q162" s="19"/>
      <c r="R162" s="19"/>
      <c r="S162" s="19"/>
      <c r="T162" s="19"/>
      <c r="U162" s="19"/>
      <c r="V162" s="19" t="s">
        <v>1483</v>
      </c>
      <c r="W162" s="19" t="s">
        <v>50</v>
      </c>
      <c r="X162" s="19" t="s">
        <v>70</v>
      </c>
      <c r="Y162" s="19">
        <v>6</v>
      </c>
      <c r="Z162" s="19" t="s">
        <v>1484</v>
      </c>
      <c r="AA162" s="19" t="s">
        <v>68</v>
      </c>
      <c r="AB162" s="19" t="s">
        <v>50</v>
      </c>
      <c r="AC162" s="19" t="s">
        <v>70</v>
      </c>
      <c r="AD162" s="19">
        <v>3</v>
      </c>
      <c r="AE162" s="19"/>
      <c r="AF162" s="19"/>
      <c r="AG162" s="19"/>
      <c r="AH162" s="19"/>
      <c r="AI162" s="19"/>
      <c r="AJ162" s="19"/>
      <c r="AK162" s="19"/>
      <c r="AL162" s="19"/>
      <c r="AM162" s="19"/>
      <c r="AN162" s="19"/>
      <c r="AO162" s="19" t="s">
        <v>1153</v>
      </c>
      <c r="AP162" s="19" t="s">
        <v>98</v>
      </c>
      <c r="AQ162" s="19" t="s">
        <v>137</v>
      </c>
      <c r="AR162" s="19" t="s">
        <v>225</v>
      </c>
      <c r="AS162" s="19">
        <v>2</v>
      </c>
      <c r="AT162" s="19" t="s">
        <v>904</v>
      </c>
      <c r="AU162" s="19" t="s">
        <v>203</v>
      </c>
      <c r="AV162" s="19" t="s">
        <v>766</v>
      </c>
      <c r="AW162" s="19" t="s">
        <v>78</v>
      </c>
      <c r="AX162" s="19">
        <v>30</v>
      </c>
      <c r="AY162" s="4" t="s">
        <v>1485</v>
      </c>
      <c r="AZ162" s="19" t="s">
        <v>135</v>
      </c>
      <c r="BA162" s="19" t="s">
        <v>137</v>
      </c>
      <c r="BB162" s="19">
        <v>0.5</v>
      </c>
      <c r="BC162" s="19" t="s">
        <v>1077</v>
      </c>
      <c r="BD162" s="19" t="s">
        <v>203</v>
      </c>
      <c r="BE162" s="19" t="s">
        <v>77</v>
      </c>
      <c r="BF162" s="19" t="s">
        <v>78</v>
      </c>
      <c r="BG162" s="19">
        <v>1</v>
      </c>
      <c r="BH162" s="19">
        <f>IF(G162+IF(SUM(I162,K162)&gt;10,10,SUM(I162,K162))+IF(O162&gt;10,10,O162)+IF(IF(SUM(U162,Y162,AD162)&gt;15,15,SUM(U162,Y162,AD162))+IF(AJ162&gt;10,10,AJ162)+IF(AN162&gt;5,5,AN162)&gt;30,30,IF(SUM(U162,Y162,AD162)&gt;15,15,SUM(U162,Y162,AD162))+IF(AJ162&gt;10,10,AJ162)+IF(AN162&gt;5,5,AN162))+IF(SUM(AS162,AX162,BB162,BG162)&gt;30,30,SUM(AS162,AX162,BB162,BG162))&gt;0,G162+IF(SUM(I162,K162)&gt;10,10,SUM(I162,K162))+IF(O162&gt;10,10,O162)+IF(IF(SUM(U162,Y162,AD162)&gt;15,15,SUM(U162,Y162,AD162))+IF(AJ162&gt;10,10,AJ162)+IF(AN162&gt;5,5,AN162)&gt;30,30,IF(SUM(U162,Y162,AD162)&gt;15,15,SUM(U162,Y162,AD162))+IF(AJ162&gt;10,10,AJ162)+IF(AN162&gt;5,5,AN162))+IF(SUM(AS162,AX162,BB162,BG162)&gt;30,30,SUM(AS162,AX162,BB162,BG162)),"")</f>
        <v>49</v>
      </c>
    </row>
    <row r="163" s="3" customFormat="1" ht="114" spans="1:63">
      <c r="A163" s="22" t="s">
        <v>1486</v>
      </c>
      <c r="B163" s="23" t="s">
        <v>354</v>
      </c>
      <c r="C163" s="23" t="s">
        <v>125</v>
      </c>
      <c r="D163" s="23" t="s">
        <v>1487</v>
      </c>
      <c r="E163" s="23">
        <v>3.6</v>
      </c>
      <c r="F163" s="23"/>
      <c r="G163" s="23"/>
      <c r="H163" s="23"/>
      <c r="I163" s="23">
        <v>0</v>
      </c>
      <c r="J163" s="23"/>
      <c r="K163" s="23">
        <v>0</v>
      </c>
      <c r="L163" s="23"/>
      <c r="M163" s="23"/>
      <c r="N163" s="23"/>
      <c r="O163" s="23"/>
      <c r="P163" s="23"/>
      <c r="Q163" s="23"/>
      <c r="R163" s="23"/>
      <c r="S163" s="23"/>
      <c r="T163" s="23"/>
      <c r="U163" s="23"/>
      <c r="V163" s="23"/>
      <c r="W163" s="23"/>
      <c r="X163" s="23"/>
      <c r="Y163" s="23"/>
      <c r="Z163" s="23"/>
      <c r="AA163" s="23"/>
      <c r="AB163" s="23"/>
      <c r="AC163" s="23"/>
      <c r="AD163" s="23"/>
      <c r="AE163" s="23" t="s">
        <v>1488</v>
      </c>
      <c r="AF163" s="23" t="s">
        <v>1489</v>
      </c>
      <c r="AG163" s="80" t="s">
        <v>1490</v>
      </c>
      <c r="AH163" s="23" t="s">
        <v>55</v>
      </c>
      <c r="AI163" s="23" t="s">
        <v>56</v>
      </c>
      <c r="AJ163" s="23">
        <v>1.5</v>
      </c>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f>IF(G163+IF(SUM(I163,K163)&gt;10,10,SUM(I163,K163))+IF(O163&gt;10,10,O163)+IF(IF(SUM(U163,Y163,AD163)&gt;15,15,SUM(U163,Y163,AD163))+IF(AJ163&gt;10,10,AJ163)+IF(AN163&gt;5,5,AN163)&gt;30,30,IF(SUM(U163,Y163,AD163)&gt;15,15,SUM(U163,Y163,AD163))+IF(AJ163&gt;10,10,AJ163)+IF(AN163&gt;5,5,AN163))+IF(SUM(AS163,AX163,BB163,BG163)&gt;30,30,SUM(AS163,AX163,BB163,BG163))&gt;0,G163+IF(SUM(I163,K163)&gt;10,10,SUM(I163,K163))+IF(O163&gt;10,10,O163)+IF(IF(SUM(U163,Y163,AD163)&gt;15,15,SUM(U163,Y163,AD163))+IF(AJ163&gt;10,10,AJ163)+IF(AN163&gt;5,5,AN163)&gt;30,30,IF(SUM(U163,Y163,AD163)&gt;15,15,SUM(U163,Y163,AD163))+IF(AJ163&gt;10,10,AJ163)+IF(AN163&gt;5,5,AN163))+IF(SUM(AS163,AX163,BB163,BG163)&gt;30,30,SUM(AS163,AX163,BB163,BG163)),"")</f>
        <v>1.5</v>
      </c>
      <c r="BI163" s="85"/>
      <c r="BJ163" s="85"/>
      <c r="BK163" s="85"/>
    </row>
    <row r="164" ht="30" hidden="1" customHeight="1" spans="1:60">
      <c r="A164" s="18" t="s">
        <v>1491</v>
      </c>
      <c r="B164" s="19" t="s">
        <v>1492</v>
      </c>
      <c r="C164" s="19" t="s">
        <v>111</v>
      </c>
      <c r="D164" s="19" t="s">
        <v>1493</v>
      </c>
      <c r="E164" s="19">
        <v>3.7</v>
      </c>
      <c r="F164" s="19"/>
      <c r="G164" s="19"/>
      <c r="H164" s="19" t="s">
        <v>47</v>
      </c>
      <c r="I164" s="19">
        <v>4</v>
      </c>
      <c r="J164" s="19" t="s">
        <v>104</v>
      </c>
      <c r="K164" s="19">
        <v>5</v>
      </c>
      <c r="L164" s="19"/>
      <c r="M164" s="19"/>
      <c r="N164" s="19"/>
      <c r="O164" s="19"/>
      <c r="P164" s="44" t="s">
        <v>1494</v>
      </c>
      <c r="Q164" s="19" t="s">
        <v>203</v>
      </c>
      <c r="R164" s="19" t="s">
        <v>42</v>
      </c>
      <c r="S164" s="19" t="s">
        <v>267</v>
      </c>
      <c r="T164" s="19" t="s">
        <v>70</v>
      </c>
      <c r="U164" s="19">
        <v>3</v>
      </c>
      <c r="V164" s="19"/>
      <c r="W164" s="19"/>
      <c r="X164" s="19"/>
      <c r="Y164" s="19"/>
      <c r="Z164" s="19"/>
      <c r="AA164" s="19"/>
      <c r="AB164" s="19"/>
      <c r="AC164" s="19"/>
      <c r="AD164" s="19"/>
      <c r="AE164" s="44" t="s">
        <v>1495</v>
      </c>
      <c r="AF164" s="19" t="s">
        <v>1496</v>
      </c>
      <c r="AG164" s="19" t="s">
        <v>1497</v>
      </c>
      <c r="AH164" s="19" t="s">
        <v>55</v>
      </c>
      <c r="AI164" s="19" t="s">
        <v>56</v>
      </c>
      <c r="AJ164" s="19">
        <v>1.5</v>
      </c>
      <c r="AK164" s="19"/>
      <c r="AL164" s="19"/>
      <c r="AM164" s="19"/>
      <c r="AN164" s="19"/>
      <c r="AO164" s="44" t="s">
        <v>1498</v>
      </c>
      <c r="AP164" s="19" t="s">
        <v>67</v>
      </c>
      <c r="AQ164" s="19" t="s">
        <v>137</v>
      </c>
      <c r="AR164" s="19" t="s">
        <v>108</v>
      </c>
      <c r="AS164" s="19">
        <v>4.75</v>
      </c>
      <c r="AT164" s="19"/>
      <c r="AU164" s="19"/>
      <c r="AV164" s="19"/>
      <c r="AW164" s="19"/>
      <c r="AX164" s="19"/>
      <c r="AY164" s="19" t="s">
        <v>1499</v>
      </c>
      <c r="AZ164" s="19" t="s">
        <v>203</v>
      </c>
      <c r="BA164" s="19" t="s">
        <v>137</v>
      </c>
      <c r="BB164" s="19">
        <v>5</v>
      </c>
      <c r="BC164" s="19"/>
      <c r="BD164" s="19"/>
      <c r="BE164" s="19"/>
      <c r="BF164" s="19"/>
      <c r="BG164" s="19"/>
      <c r="BH164" s="19">
        <f t="shared" ref="BH164:BH175" si="10">IF(G164+IF(SUM(I164,K164)&gt;10,10,SUM(I164,K164))+IF(O164&gt;10,10,O164)+IF(IF(SUM(U164,Y164,AD164)&gt;15,15,SUM(U164,Y164,AD164))+IF(AJ164&gt;10,10,AJ164)+IF(AN164&gt;5,5,AN164)&gt;30,30,IF(SUM(U164,Y164,AD164)&gt;15,15,SUM(U164,Y164,AD164))+IF(AJ164&gt;10,10,AJ164)+IF(AN164&gt;5,5,AN164))+IF(SUM(AS164,AX164,BB164,BG164)&gt;30,30,SUM(AS164,AX164,BB164,BG164))&gt;0,G164+IF(SUM(I164,K164)&gt;10,10,SUM(I164,K164))+IF(O164&gt;10,10,O164)+IF(IF(SUM(U164,Y164,AD164)&gt;15,15,SUM(U164,Y164,AD164))+IF(AJ164&gt;10,10,AJ164)+IF(AN164&gt;5,5,AN164)&gt;30,30,IF(SUM(U164,Y164,AD164)&gt;15,15,SUM(U164,Y164,AD164))+IF(AJ164&gt;10,10,AJ164)+IF(AN164&gt;5,5,AN164))+IF(SUM(AS164,AX164,BB164,BG164)&gt;30,30,SUM(AS164,AX164,BB164,BG164)),"")</f>
        <v>23.25</v>
      </c>
    </row>
    <row r="165" s="2" customFormat="1" ht="30" hidden="1" customHeight="1" spans="1:62">
      <c r="A165" s="20" t="s">
        <v>1500</v>
      </c>
      <c r="B165" s="21" t="s">
        <v>1501</v>
      </c>
      <c r="C165" s="21" t="s">
        <v>81</v>
      </c>
      <c r="D165" s="21" t="s">
        <v>1502</v>
      </c>
      <c r="E165" s="21">
        <v>3.5</v>
      </c>
      <c r="F165" s="21"/>
      <c r="G165" s="21"/>
      <c r="H165" s="21" t="s">
        <v>47</v>
      </c>
      <c r="I165" s="21">
        <v>4</v>
      </c>
      <c r="J165" s="21" t="s">
        <v>104</v>
      </c>
      <c r="K165" s="21">
        <v>5</v>
      </c>
      <c r="L165" s="21"/>
      <c r="M165" s="21"/>
      <c r="N165" s="21"/>
      <c r="O165" s="21"/>
      <c r="P165" s="21" t="s">
        <v>1381</v>
      </c>
      <c r="Q165" s="21" t="s">
        <v>203</v>
      </c>
      <c r="R165" s="21" t="s">
        <v>68</v>
      </c>
      <c r="S165" s="21" t="s">
        <v>50</v>
      </c>
      <c r="T165" s="21" t="s">
        <v>51</v>
      </c>
      <c r="U165" s="21">
        <v>5</v>
      </c>
      <c r="V165" s="21"/>
      <c r="W165" s="21"/>
      <c r="X165" s="21"/>
      <c r="Y165" s="21"/>
      <c r="Z165" s="21"/>
      <c r="AA165" s="21"/>
      <c r="AB165" s="21"/>
      <c r="AC165" s="21"/>
      <c r="AD165" s="21"/>
      <c r="AE165" s="21" t="s">
        <v>1503</v>
      </c>
      <c r="AF165" s="21" t="s">
        <v>1504</v>
      </c>
      <c r="AG165" s="21" t="s">
        <v>1505</v>
      </c>
      <c r="AH165" s="21" t="s">
        <v>55</v>
      </c>
      <c r="AI165" s="21" t="s">
        <v>88</v>
      </c>
      <c r="AJ165" s="21">
        <v>7</v>
      </c>
      <c r="AK165" s="21"/>
      <c r="AL165" s="21"/>
      <c r="AM165" s="21"/>
      <c r="AN165" s="21"/>
      <c r="AO165" s="21" t="s">
        <v>1506</v>
      </c>
      <c r="AP165" s="21" t="s">
        <v>98</v>
      </c>
      <c r="AQ165" s="21" t="s">
        <v>137</v>
      </c>
      <c r="AR165" s="21" t="s">
        <v>108</v>
      </c>
      <c r="AS165" s="21">
        <v>0.75</v>
      </c>
      <c r="AT165" s="21"/>
      <c r="AU165" s="21"/>
      <c r="AV165" s="21"/>
      <c r="AW165" s="21"/>
      <c r="AX165" s="21"/>
      <c r="AY165" s="21"/>
      <c r="AZ165" s="21"/>
      <c r="BA165" s="21"/>
      <c r="BB165" s="21"/>
      <c r="BC165" s="21"/>
      <c r="BD165" s="21"/>
      <c r="BE165" s="21"/>
      <c r="BF165" s="21"/>
      <c r="BG165" s="21"/>
      <c r="BH165" s="21">
        <f t="shared" si="10"/>
        <v>21.75</v>
      </c>
      <c r="BI165" s="53" t="s">
        <v>91</v>
      </c>
      <c r="BJ165" s="53" t="s">
        <v>92</v>
      </c>
    </row>
    <row r="166" ht="30" customHeight="1" spans="1:63">
      <c r="A166" s="18" t="s">
        <v>1507</v>
      </c>
      <c r="B166" s="19" t="s">
        <v>360</v>
      </c>
      <c r="C166" s="19" t="s">
        <v>125</v>
      </c>
      <c r="D166" s="19" t="s">
        <v>1508</v>
      </c>
      <c r="E166" s="19">
        <v>3.7</v>
      </c>
      <c r="F166" s="19"/>
      <c r="G166" s="19"/>
      <c r="H166" s="19" t="s">
        <v>47</v>
      </c>
      <c r="I166" s="19">
        <v>4</v>
      </c>
      <c r="J166" s="19" t="s">
        <v>104</v>
      </c>
      <c r="K166" s="19">
        <v>5</v>
      </c>
      <c r="L166" s="19"/>
      <c r="M166" s="19"/>
      <c r="N166" s="19"/>
      <c r="O166" s="19"/>
      <c r="P166" s="19" t="s">
        <v>1509</v>
      </c>
      <c r="Q166" s="19" t="s">
        <v>67</v>
      </c>
      <c r="R166" s="19" t="s">
        <v>68</v>
      </c>
      <c r="S166" s="19" t="s">
        <v>267</v>
      </c>
      <c r="T166" s="19" t="s">
        <v>51</v>
      </c>
      <c r="U166" s="19">
        <v>3</v>
      </c>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19"/>
      <c r="AY166" s="19" t="s">
        <v>1510</v>
      </c>
      <c r="AZ166" s="19" t="s">
        <v>135</v>
      </c>
      <c r="BA166" s="19" t="s">
        <v>137</v>
      </c>
      <c r="BB166" s="19">
        <v>0.5</v>
      </c>
      <c r="BC166" s="19"/>
      <c r="BD166" s="19"/>
      <c r="BE166" s="19"/>
      <c r="BF166" s="19"/>
      <c r="BG166" s="19"/>
      <c r="BH166" s="19">
        <f t="shared" si="10"/>
        <v>12.5</v>
      </c>
      <c r="BI166" s="54"/>
      <c r="BJ166" s="54"/>
      <c r="BK166" s="54"/>
    </row>
    <row r="167" ht="30" hidden="1" customHeight="1" spans="1:60">
      <c r="A167" s="18" t="s">
        <v>1511</v>
      </c>
      <c r="B167" s="19" t="s">
        <v>1512</v>
      </c>
      <c r="C167" s="19" t="s">
        <v>111</v>
      </c>
      <c r="D167" s="19" t="s">
        <v>112</v>
      </c>
      <c r="E167" s="19">
        <v>3.84</v>
      </c>
      <c r="F167" s="19"/>
      <c r="G167" s="19"/>
      <c r="H167" s="19" t="s">
        <v>47</v>
      </c>
      <c r="I167" s="19">
        <v>4</v>
      </c>
      <c r="J167" s="19" t="s">
        <v>104</v>
      </c>
      <c r="K167" s="19">
        <v>5</v>
      </c>
      <c r="L167" s="19"/>
      <c r="M167" s="19"/>
      <c r="N167" s="19"/>
      <c r="O167" s="19"/>
      <c r="P167" s="19"/>
      <c r="Q167" s="19"/>
      <c r="R167" s="19"/>
      <c r="S167" s="19"/>
      <c r="T167" s="19"/>
      <c r="U167" s="19"/>
      <c r="V167" s="19"/>
      <c r="W167" s="19"/>
      <c r="X167" s="19"/>
      <c r="Y167" s="19"/>
      <c r="Z167" s="19" t="s">
        <v>1007</v>
      </c>
      <c r="AA167" s="19" t="s">
        <v>68</v>
      </c>
      <c r="AB167" s="19" t="s">
        <v>50</v>
      </c>
      <c r="AC167" s="19" t="s">
        <v>51</v>
      </c>
      <c r="AD167" s="19">
        <v>1</v>
      </c>
      <c r="AE167" s="19" t="s">
        <v>1513</v>
      </c>
      <c r="AF167" s="19" t="s">
        <v>1514</v>
      </c>
      <c r="AG167" s="19" t="s">
        <v>1515</v>
      </c>
      <c r="AH167" s="19" t="s">
        <v>55</v>
      </c>
      <c r="AI167" s="19" t="s">
        <v>213</v>
      </c>
      <c r="AJ167" s="19">
        <v>3.5</v>
      </c>
      <c r="AK167" s="19" t="s">
        <v>1516</v>
      </c>
      <c r="AL167" s="19" t="s">
        <v>249</v>
      </c>
      <c r="AM167" s="19" t="s">
        <v>56</v>
      </c>
      <c r="AN167" s="19">
        <v>0.5</v>
      </c>
      <c r="AO167" s="19"/>
      <c r="AP167" s="19"/>
      <c r="AQ167" s="19"/>
      <c r="AR167" s="19"/>
      <c r="AS167" s="19"/>
      <c r="AT167" s="19"/>
      <c r="AU167" s="19"/>
      <c r="AV167" s="19"/>
      <c r="AW167" s="19"/>
      <c r="AX167" s="19"/>
      <c r="AY167" s="19"/>
      <c r="AZ167" s="19"/>
      <c r="BA167" s="19"/>
      <c r="BB167" s="19"/>
      <c r="BC167" s="19" t="s">
        <v>1517</v>
      </c>
      <c r="BD167" s="19" t="s">
        <v>76</v>
      </c>
      <c r="BE167" s="19" t="s">
        <v>475</v>
      </c>
      <c r="BF167" s="19" t="s">
        <v>78</v>
      </c>
      <c r="BG167" s="19">
        <v>4</v>
      </c>
      <c r="BH167" s="19">
        <f t="shared" si="10"/>
        <v>18</v>
      </c>
    </row>
    <row r="168" ht="30" customHeight="1" spans="1:63">
      <c r="A168" s="18" t="s">
        <v>1518</v>
      </c>
      <c r="B168" s="19" t="s">
        <v>1519</v>
      </c>
      <c r="C168" s="19" t="s">
        <v>125</v>
      </c>
      <c r="D168" s="19" t="s">
        <v>1520</v>
      </c>
      <c r="E168" s="19">
        <v>3.8</v>
      </c>
      <c r="F168" s="19"/>
      <c r="G168" s="19"/>
      <c r="H168" s="19" t="s">
        <v>47</v>
      </c>
      <c r="I168" s="19">
        <v>4</v>
      </c>
      <c r="J168" s="19" t="s">
        <v>104</v>
      </c>
      <c r="K168" s="19">
        <v>3</v>
      </c>
      <c r="L168" s="19"/>
      <c r="M168" s="19"/>
      <c r="N168" s="19"/>
      <c r="O168" s="19"/>
      <c r="P168" s="19" t="s">
        <v>1170</v>
      </c>
      <c r="Q168" s="19" t="s">
        <v>67</v>
      </c>
      <c r="R168" s="19" t="s">
        <v>42</v>
      </c>
      <c r="S168" s="19" t="s">
        <v>267</v>
      </c>
      <c r="T168" s="19" t="s">
        <v>51</v>
      </c>
      <c r="U168" s="19">
        <v>1.5</v>
      </c>
      <c r="V168" s="19"/>
      <c r="W168" s="19"/>
      <c r="X168" s="19"/>
      <c r="Y168" s="19"/>
      <c r="Z168" s="19" t="s">
        <v>1521</v>
      </c>
      <c r="AA168" s="19" t="s">
        <v>42</v>
      </c>
      <c r="AB168" s="19" t="s">
        <v>50</v>
      </c>
      <c r="AC168" s="19" t="s">
        <v>1522</v>
      </c>
      <c r="AD168" s="41">
        <v>2</v>
      </c>
      <c r="AE168" s="19" t="s">
        <v>1523</v>
      </c>
      <c r="AF168" s="19" t="s">
        <v>1524</v>
      </c>
      <c r="AG168" s="81" t="s">
        <v>1525</v>
      </c>
      <c r="AH168" s="19" t="s">
        <v>1526</v>
      </c>
      <c r="AI168" s="19" t="s">
        <v>1527</v>
      </c>
      <c r="AJ168" s="41">
        <v>8.5</v>
      </c>
      <c r="AK168" s="19"/>
      <c r="AL168" s="19"/>
      <c r="AM168" s="19"/>
      <c r="AN168" s="19"/>
      <c r="AO168" s="19" t="s">
        <v>1528</v>
      </c>
      <c r="AP168" s="41" t="s">
        <v>98</v>
      </c>
      <c r="AQ168" s="19" t="s">
        <v>452</v>
      </c>
      <c r="AR168" s="19" t="s">
        <v>225</v>
      </c>
      <c r="AS168" s="41">
        <v>2.5</v>
      </c>
      <c r="AT168" s="19" t="s">
        <v>363</v>
      </c>
      <c r="AU168" s="19" t="s">
        <v>135</v>
      </c>
      <c r="AV168" s="19" t="s">
        <v>107</v>
      </c>
      <c r="AW168" s="19" t="s">
        <v>78</v>
      </c>
      <c r="AX168" s="19">
        <v>6</v>
      </c>
      <c r="AY168" s="19"/>
      <c r="AZ168" s="19"/>
      <c r="BA168" s="19"/>
      <c r="BB168" s="19"/>
      <c r="BC168" s="19"/>
      <c r="BD168" s="19"/>
      <c r="BE168" s="19"/>
      <c r="BF168" s="19"/>
      <c r="BG168" s="19"/>
      <c r="BH168" s="19">
        <f t="shared" si="10"/>
        <v>27.5</v>
      </c>
      <c r="BI168" s="54"/>
      <c r="BJ168" s="54"/>
      <c r="BK168" s="54"/>
    </row>
    <row r="169" ht="30" hidden="1" customHeight="1" spans="1:60">
      <c r="A169" s="18" t="s">
        <v>1529</v>
      </c>
      <c r="B169" s="19" t="s">
        <v>1530</v>
      </c>
      <c r="C169" s="10" t="s">
        <v>111</v>
      </c>
      <c r="D169" s="19" t="s">
        <v>1531</v>
      </c>
      <c r="E169" s="19">
        <v>3.6</v>
      </c>
      <c r="F169" s="19"/>
      <c r="G169" s="19"/>
      <c r="H169" s="19" t="s">
        <v>47</v>
      </c>
      <c r="I169" s="19">
        <v>4</v>
      </c>
      <c r="J169" s="19" t="s">
        <v>104</v>
      </c>
      <c r="K169" s="19" t="s">
        <v>1532</v>
      </c>
      <c r="L169" s="19"/>
      <c r="M169" s="19"/>
      <c r="N169" s="19"/>
      <c r="O169" s="19"/>
      <c r="P169" s="19"/>
      <c r="Q169" s="19"/>
      <c r="R169" s="19"/>
      <c r="S169" s="19"/>
      <c r="T169" s="19"/>
      <c r="U169" s="19"/>
      <c r="V169" s="19"/>
      <c r="W169" s="19"/>
      <c r="X169" s="19"/>
      <c r="Y169" s="19"/>
      <c r="Z169" s="19" t="s">
        <v>1533</v>
      </c>
      <c r="AA169" s="40" t="s">
        <v>1534</v>
      </c>
      <c r="AB169" s="40" t="s">
        <v>1535</v>
      </c>
      <c r="AC169" s="40" t="s">
        <v>1536</v>
      </c>
      <c r="AD169" s="19" t="s">
        <v>1537</v>
      </c>
      <c r="AE169" s="19" t="s">
        <v>1538</v>
      </c>
      <c r="AF169" s="19" t="s">
        <v>1539</v>
      </c>
      <c r="AG169" s="19" t="s">
        <v>1540</v>
      </c>
      <c r="AH169" s="4" t="s">
        <v>1532</v>
      </c>
      <c r="AI169" s="19" t="s">
        <v>88</v>
      </c>
      <c r="AJ169" s="19" t="s">
        <v>1541</v>
      </c>
      <c r="AK169" s="19"/>
      <c r="AL169" s="19"/>
      <c r="AM169" s="19"/>
      <c r="AN169" s="19"/>
      <c r="AO169" s="19"/>
      <c r="AP169" s="19"/>
      <c r="AQ169" s="19"/>
      <c r="AR169" s="19"/>
      <c r="AS169" s="19"/>
      <c r="AT169" s="19"/>
      <c r="AU169" s="19"/>
      <c r="AV169" s="19"/>
      <c r="AW169" s="19"/>
      <c r="AX169" s="19"/>
      <c r="AY169" s="19"/>
      <c r="AZ169" s="19"/>
      <c r="BA169" s="19"/>
      <c r="BB169" s="19"/>
      <c r="BC169" s="19" t="s">
        <v>1542</v>
      </c>
      <c r="BD169" s="40" t="s">
        <v>1543</v>
      </c>
      <c r="BE169" s="40" t="s">
        <v>1544</v>
      </c>
      <c r="BF169" s="40" t="s">
        <v>1545</v>
      </c>
      <c r="BG169" s="19" t="s">
        <v>1546</v>
      </c>
      <c r="BH169" s="19">
        <f t="shared" si="10"/>
        <v>14</v>
      </c>
    </row>
    <row r="170" ht="356.25" hidden="1" spans="1:60">
      <c r="A170" s="18" t="s">
        <v>1547</v>
      </c>
      <c r="B170" s="19" t="s">
        <v>1548</v>
      </c>
      <c r="C170" s="19" t="s">
        <v>81</v>
      </c>
      <c r="D170" s="19" t="s">
        <v>731</v>
      </c>
      <c r="E170" s="19">
        <v>3.8</v>
      </c>
      <c r="F170" s="19"/>
      <c r="G170" s="19"/>
      <c r="H170" s="19" t="s">
        <v>47</v>
      </c>
      <c r="I170" s="19">
        <v>4</v>
      </c>
      <c r="J170" s="19" t="s">
        <v>104</v>
      </c>
      <c r="K170" s="19">
        <v>25</v>
      </c>
      <c r="L170" s="19"/>
      <c r="M170" s="19"/>
      <c r="N170" s="19"/>
      <c r="O170" s="19"/>
      <c r="P170" s="40" t="s">
        <v>720</v>
      </c>
      <c r="Q170" s="19" t="s">
        <v>98</v>
      </c>
      <c r="R170" s="19" t="s">
        <v>42</v>
      </c>
      <c r="S170" s="19" t="s">
        <v>267</v>
      </c>
      <c r="T170" s="19" t="s">
        <v>51</v>
      </c>
      <c r="U170" s="19">
        <v>0.5</v>
      </c>
      <c r="V170" s="19"/>
      <c r="W170" s="19"/>
      <c r="X170" s="19"/>
      <c r="Y170" s="19"/>
      <c r="Z170" s="40" t="s">
        <v>1549</v>
      </c>
      <c r="AA170" s="19" t="s">
        <v>399</v>
      </c>
      <c r="AB170" s="19" t="s">
        <v>50</v>
      </c>
      <c r="AC170" s="19" t="s">
        <v>51</v>
      </c>
      <c r="AD170" s="19">
        <v>1.5</v>
      </c>
      <c r="AE170" s="40" t="s">
        <v>1550</v>
      </c>
      <c r="AF170" s="19" t="s">
        <v>1551</v>
      </c>
      <c r="AG170" s="40" t="s">
        <v>1552</v>
      </c>
      <c r="AH170" s="19" t="s">
        <v>320</v>
      </c>
      <c r="AI170" s="19" t="s">
        <v>88</v>
      </c>
      <c r="AJ170" s="19">
        <v>3</v>
      </c>
      <c r="AK170" s="19"/>
      <c r="AL170" s="19"/>
      <c r="AM170" s="19"/>
      <c r="AN170" s="19"/>
      <c r="AO170" s="40" t="s">
        <v>1553</v>
      </c>
      <c r="AP170" s="19" t="s">
        <v>98</v>
      </c>
      <c r="AQ170" s="19" t="s">
        <v>133</v>
      </c>
      <c r="AR170" s="19" t="s">
        <v>88</v>
      </c>
      <c r="AS170" s="19">
        <v>1</v>
      </c>
      <c r="AT170" s="19"/>
      <c r="AU170" s="19"/>
      <c r="AV170" s="19"/>
      <c r="AW170" s="19"/>
      <c r="AX170" s="19"/>
      <c r="AY170" s="19"/>
      <c r="AZ170" s="19"/>
      <c r="BA170" s="19"/>
      <c r="BB170" s="19"/>
      <c r="BC170" s="19" t="s">
        <v>1554</v>
      </c>
      <c r="BD170" s="19" t="s">
        <v>1555</v>
      </c>
      <c r="BE170" s="19" t="s">
        <v>1556</v>
      </c>
      <c r="BF170" s="19" t="s">
        <v>78</v>
      </c>
      <c r="BG170" s="19" t="s">
        <v>1557</v>
      </c>
      <c r="BH170" s="19">
        <f t="shared" si="10"/>
        <v>16</v>
      </c>
    </row>
    <row r="171" ht="74.45" hidden="1" customHeight="1" spans="1:60">
      <c r="A171" s="18" t="s">
        <v>1558</v>
      </c>
      <c r="B171" s="19" t="s">
        <v>1559</v>
      </c>
      <c r="C171" s="19" t="s">
        <v>111</v>
      </c>
      <c r="D171" s="19" t="s">
        <v>112</v>
      </c>
      <c r="E171" s="19">
        <v>3.7</v>
      </c>
      <c r="F171" s="19"/>
      <c r="G171" s="19"/>
      <c r="H171" s="19" t="s">
        <v>47</v>
      </c>
      <c r="I171" s="19">
        <v>4</v>
      </c>
      <c r="J171" s="19" t="s">
        <v>104</v>
      </c>
      <c r="K171" s="19">
        <v>10</v>
      </c>
      <c r="L171" s="19"/>
      <c r="M171" s="19"/>
      <c r="N171" s="19"/>
      <c r="O171" s="19"/>
      <c r="P171" s="19"/>
      <c r="Q171" s="19"/>
      <c r="R171" s="19"/>
      <c r="S171" s="19"/>
      <c r="T171" s="19"/>
      <c r="U171" s="19"/>
      <c r="V171" s="19"/>
      <c r="W171" s="19"/>
      <c r="X171" s="19"/>
      <c r="Y171" s="19"/>
      <c r="Z171" s="19" t="s">
        <v>1560</v>
      </c>
      <c r="AA171" s="19" t="s">
        <v>399</v>
      </c>
      <c r="AB171" s="19" t="s">
        <v>400</v>
      </c>
      <c r="AC171" s="19" t="s">
        <v>270</v>
      </c>
      <c r="AD171" s="19">
        <v>3</v>
      </c>
      <c r="AE171" s="19" t="s">
        <v>1561</v>
      </c>
      <c r="AF171" s="19" t="s">
        <v>1562</v>
      </c>
      <c r="AG171" s="19" t="s">
        <v>1563</v>
      </c>
      <c r="AH171" s="19" t="s">
        <v>320</v>
      </c>
      <c r="AI171" s="19" t="s">
        <v>88</v>
      </c>
      <c r="AJ171" s="19">
        <v>3</v>
      </c>
      <c r="AK171" s="19"/>
      <c r="AL171" s="19"/>
      <c r="AM171" s="19"/>
      <c r="AN171" s="19"/>
      <c r="AO171" s="19"/>
      <c r="AP171" s="19"/>
      <c r="AQ171" s="19"/>
      <c r="AR171" s="19"/>
      <c r="AS171" s="19"/>
      <c r="AT171" s="19"/>
      <c r="AU171" s="19"/>
      <c r="AV171" s="19"/>
      <c r="AW171" s="19"/>
      <c r="AX171" s="19"/>
      <c r="AY171" s="19"/>
      <c r="AZ171" s="19"/>
      <c r="BA171" s="19"/>
      <c r="BB171" s="19"/>
      <c r="BC171" s="19" t="s">
        <v>1564</v>
      </c>
      <c r="BD171" s="19" t="s">
        <v>1565</v>
      </c>
      <c r="BE171" s="19" t="s">
        <v>1566</v>
      </c>
      <c r="BF171" s="19" t="s">
        <v>1567</v>
      </c>
      <c r="BG171" s="19">
        <v>5</v>
      </c>
      <c r="BH171" s="19">
        <f t="shared" si="10"/>
        <v>21</v>
      </c>
    </row>
    <row r="172" ht="30" hidden="1" customHeight="1" spans="1:60">
      <c r="A172" s="18" t="s">
        <v>1568</v>
      </c>
      <c r="B172" s="19" t="s">
        <v>1569</v>
      </c>
      <c r="C172" s="19" t="s">
        <v>111</v>
      </c>
      <c r="D172" s="19" t="s">
        <v>1570</v>
      </c>
      <c r="E172" s="19" t="s">
        <v>1571</v>
      </c>
      <c r="F172" s="19"/>
      <c r="G172" s="19"/>
      <c r="H172" s="19" t="s">
        <v>47</v>
      </c>
      <c r="I172" s="19">
        <v>4</v>
      </c>
      <c r="J172" s="19" t="s">
        <v>104</v>
      </c>
      <c r="K172" s="19">
        <v>5</v>
      </c>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t="s">
        <v>1572</v>
      </c>
      <c r="AP172" s="40" t="s">
        <v>1069</v>
      </c>
      <c r="AQ172" s="40" t="s">
        <v>1573</v>
      </c>
      <c r="AR172" s="40" t="s">
        <v>1574</v>
      </c>
      <c r="AS172" s="19">
        <v>8.5</v>
      </c>
      <c r="AT172" s="19"/>
      <c r="AU172" s="19"/>
      <c r="AV172" s="19"/>
      <c r="AW172" s="19"/>
      <c r="AX172" s="19"/>
      <c r="AY172" s="19"/>
      <c r="AZ172" s="19"/>
      <c r="BA172" s="19"/>
      <c r="BB172" s="19"/>
      <c r="BC172" s="19" t="s">
        <v>1575</v>
      </c>
      <c r="BD172" s="19" t="s">
        <v>76</v>
      </c>
      <c r="BE172" s="19" t="s">
        <v>236</v>
      </c>
      <c r="BF172" s="19" t="s">
        <v>78</v>
      </c>
      <c r="BG172" s="19">
        <v>1</v>
      </c>
      <c r="BH172" s="19">
        <f t="shared" si="10"/>
        <v>18.5</v>
      </c>
    </row>
    <row r="173" s="2" customFormat="1" ht="30" hidden="1" customHeight="1" spans="1:62">
      <c r="A173" s="20" t="s">
        <v>1576</v>
      </c>
      <c r="B173" s="21" t="s">
        <v>1577</v>
      </c>
      <c r="C173" s="21" t="s">
        <v>111</v>
      </c>
      <c r="D173" s="21" t="s">
        <v>112</v>
      </c>
      <c r="E173" s="21">
        <v>3.6</v>
      </c>
      <c r="F173" s="21"/>
      <c r="G173" s="21"/>
      <c r="H173" s="21" t="s">
        <v>47</v>
      </c>
      <c r="I173" s="21">
        <v>4</v>
      </c>
      <c r="J173" s="21" t="s">
        <v>104</v>
      </c>
      <c r="K173" s="21">
        <v>5</v>
      </c>
      <c r="L173" s="21"/>
      <c r="M173" s="21"/>
      <c r="N173" s="21"/>
      <c r="O173" s="21"/>
      <c r="P173" s="73" t="s">
        <v>1578</v>
      </c>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82"/>
      <c r="AO173" s="21"/>
      <c r="AP173" s="21"/>
      <c r="AQ173" s="21"/>
      <c r="AR173" s="21"/>
      <c r="AS173" s="21"/>
      <c r="AT173" s="21"/>
      <c r="AU173" s="21"/>
      <c r="AV173" s="21"/>
      <c r="AW173" s="21"/>
      <c r="AX173" s="21"/>
      <c r="AY173" s="21"/>
      <c r="AZ173" s="21"/>
      <c r="BA173" s="21"/>
      <c r="BB173" s="21"/>
      <c r="BC173" s="21" t="s">
        <v>1579</v>
      </c>
      <c r="BD173" s="21" t="s">
        <v>1580</v>
      </c>
      <c r="BE173" s="2" t="s">
        <v>1581</v>
      </c>
      <c r="BF173" s="2" t="s">
        <v>1582</v>
      </c>
      <c r="BG173" s="21"/>
      <c r="BH173" s="21">
        <f t="shared" si="10"/>
        <v>9</v>
      </c>
      <c r="BI173" s="52" t="s">
        <v>91</v>
      </c>
      <c r="BJ173" s="52" t="s">
        <v>92</v>
      </c>
    </row>
    <row r="174" ht="30" hidden="1" customHeight="1" spans="1:60">
      <c r="A174" s="18" t="s">
        <v>1583</v>
      </c>
      <c r="B174" s="19" t="s">
        <v>1584</v>
      </c>
      <c r="C174" s="19" t="s">
        <v>264</v>
      </c>
      <c r="D174" s="19" t="s">
        <v>1585</v>
      </c>
      <c r="E174" s="19">
        <v>3.7</v>
      </c>
      <c r="F174" s="19"/>
      <c r="G174" s="19"/>
      <c r="H174" s="19" t="s">
        <v>47</v>
      </c>
      <c r="I174" s="19">
        <v>4</v>
      </c>
      <c r="J174" s="19" t="s">
        <v>104</v>
      </c>
      <c r="K174" s="19">
        <v>6</v>
      </c>
      <c r="L174" s="19"/>
      <c r="M174" s="19"/>
      <c r="N174" s="19"/>
      <c r="O174" s="19"/>
      <c r="P174" s="19"/>
      <c r="Q174" s="19"/>
      <c r="R174" s="19"/>
      <c r="S174" s="19"/>
      <c r="T174" s="19"/>
      <c r="U174" s="19"/>
      <c r="V174" s="19"/>
      <c r="W174" s="19"/>
      <c r="X174" s="19"/>
      <c r="Y174" s="19"/>
      <c r="Z174" s="19" t="s">
        <v>1586</v>
      </c>
      <c r="AA174" s="19" t="s">
        <v>42</v>
      </c>
      <c r="AB174" s="19" t="s">
        <v>50</v>
      </c>
      <c r="AC174" s="19" t="s">
        <v>51</v>
      </c>
      <c r="AD174" s="19">
        <v>0.5</v>
      </c>
      <c r="AE174" s="19"/>
      <c r="AF174" s="19"/>
      <c r="AG174" s="19"/>
      <c r="AH174" s="19"/>
      <c r="AI174" s="19"/>
      <c r="AJ174" s="19"/>
      <c r="AK174" s="19"/>
      <c r="AL174" s="19"/>
      <c r="AM174" s="19"/>
      <c r="AN174" s="19"/>
      <c r="AO174" s="64" t="s">
        <v>1587</v>
      </c>
      <c r="AP174" s="64" t="s">
        <v>215</v>
      </c>
      <c r="AQ174" s="19" t="s">
        <v>216</v>
      </c>
      <c r="AR174" s="10" t="s">
        <v>74</v>
      </c>
      <c r="AS174" s="19">
        <v>1</v>
      </c>
      <c r="AU174" s="19"/>
      <c r="AV174" s="19"/>
      <c r="AW174" s="19"/>
      <c r="AX174" s="19"/>
      <c r="AY174" s="44" t="s">
        <v>1588</v>
      </c>
      <c r="AZ174" s="19" t="s">
        <v>135</v>
      </c>
      <c r="BA174" s="19" t="s">
        <v>133</v>
      </c>
      <c r="BB174" s="19">
        <v>0.25</v>
      </c>
      <c r="BC174" s="19"/>
      <c r="BD174" s="19"/>
      <c r="BE174" s="19"/>
      <c r="BF174" s="19"/>
      <c r="BG174" s="19"/>
      <c r="BH174" s="19">
        <v>11.75</v>
      </c>
    </row>
    <row r="175" ht="106.35" customHeight="1" spans="1:63">
      <c r="A175" s="18" t="s">
        <v>1589</v>
      </c>
      <c r="B175" s="19" t="s">
        <v>369</v>
      </c>
      <c r="C175" s="19" t="s">
        <v>238</v>
      </c>
      <c r="D175" s="19" t="s">
        <v>1590</v>
      </c>
      <c r="E175" s="19">
        <v>3.5</v>
      </c>
      <c r="F175" s="19"/>
      <c r="G175" s="19"/>
      <c r="H175" s="19" t="s">
        <v>47</v>
      </c>
      <c r="I175" s="19">
        <v>4</v>
      </c>
      <c r="J175" s="19" t="s">
        <v>1591</v>
      </c>
      <c r="K175" s="61">
        <v>5</v>
      </c>
      <c r="L175" s="19"/>
      <c r="M175" s="19"/>
      <c r="N175" s="19"/>
      <c r="O175" s="19"/>
      <c r="P175" s="19"/>
      <c r="Q175" s="19"/>
      <c r="R175" s="19"/>
      <c r="S175" s="19"/>
      <c r="T175" s="19"/>
      <c r="U175" s="19"/>
      <c r="V175" s="19"/>
      <c r="W175" s="19"/>
      <c r="X175" s="19"/>
      <c r="Y175" s="19"/>
      <c r="Z175" s="19"/>
      <c r="AA175" s="19"/>
      <c r="AB175" s="19"/>
      <c r="AC175" s="19"/>
      <c r="AD175" s="19"/>
      <c r="AE175" s="19" t="s">
        <v>1592</v>
      </c>
      <c r="AF175" s="19" t="s">
        <v>1593</v>
      </c>
      <c r="AG175" s="19" t="s">
        <v>1594</v>
      </c>
      <c r="AH175" s="19" t="s">
        <v>320</v>
      </c>
      <c r="AI175" s="19" t="s">
        <v>213</v>
      </c>
      <c r="AJ175" s="19">
        <v>1.5</v>
      </c>
      <c r="AK175" s="19"/>
      <c r="AL175" s="19"/>
      <c r="AM175" s="19"/>
      <c r="AN175" s="19"/>
      <c r="AO175" s="19"/>
      <c r="AP175" s="19"/>
      <c r="AQ175" s="19"/>
      <c r="AR175" s="19"/>
      <c r="AS175" s="19"/>
      <c r="AT175" s="19"/>
      <c r="AU175" s="19"/>
      <c r="AV175" s="19"/>
      <c r="AW175" s="19"/>
      <c r="AX175" s="19"/>
      <c r="AY175" s="40" t="s">
        <v>578</v>
      </c>
      <c r="AZ175" s="19" t="s">
        <v>135</v>
      </c>
      <c r="BA175" s="19" t="s">
        <v>133</v>
      </c>
      <c r="BB175" s="19">
        <v>0.25</v>
      </c>
      <c r="BC175" s="19" t="s">
        <v>1595</v>
      </c>
      <c r="BD175" s="19" t="s">
        <v>1596</v>
      </c>
      <c r="BE175" s="19"/>
      <c r="BF175" s="19"/>
      <c r="BG175" s="19">
        <v>6</v>
      </c>
      <c r="BH175" s="19">
        <f t="shared" si="10"/>
        <v>16.75</v>
      </c>
      <c r="BI175" s="54"/>
      <c r="BJ175" s="54"/>
      <c r="BK175" s="54"/>
    </row>
    <row r="176" ht="30" hidden="1" customHeight="1" spans="1:60">
      <c r="A176" s="18" t="s">
        <v>1597</v>
      </c>
      <c r="B176" s="19" t="s">
        <v>1598</v>
      </c>
      <c r="C176" s="19" t="s">
        <v>95</v>
      </c>
      <c r="D176" s="19" t="s">
        <v>96</v>
      </c>
      <c r="E176" s="19">
        <v>3.7</v>
      </c>
      <c r="F176" s="19"/>
      <c r="G176" s="19"/>
      <c r="H176" s="19" t="s">
        <v>47</v>
      </c>
      <c r="I176" s="19">
        <v>4</v>
      </c>
      <c r="J176" s="19" t="s">
        <v>104</v>
      </c>
      <c r="K176" s="19">
        <v>6</v>
      </c>
      <c r="L176" s="19"/>
      <c r="M176" s="19"/>
      <c r="N176" s="19"/>
      <c r="O176" s="19"/>
      <c r="P176" s="19" t="s">
        <v>97</v>
      </c>
      <c r="Q176" s="19" t="s">
        <v>98</v>
      </c>
      <c r="R176" s="19" t="s">
        <v>68</v>
      </c>
      <c r="S176" s="19" t="s">
        <v>50</v>
      </c>
      <c r="T176" s="19" t="s">
        <v>51</v>
      </c>
      <c r="U176" s="19">
        <v>3</v>
      </c>
      <c r="V176" s="19"/>
      <c r="W176" s="19"/>
      <c r="X176" s="19"/>
      <c r="Y176" s="19"/>
      <c r="Z176" s="19" t="s">
        <v>99</v>
      </c>
      <c r="AA176" s="19" t="s">
        <v>68</v>
      </c>
      <c r="AB176" s="19" t="s">
        <v>50</v>
      </c>
      <c r="AC176" s="19" t="s">
        <v>51</v>
      </c>
      <c r="AD176" s="19">
        <v>1</v>
      </c>
      <c r="AE176" s="19"/>
      <c r="AF176" s="19"/>
      <c r="AG176" s="19"/>
      <c r="AH176" s="19"/>
      <c r="AI176" s="19"/>
      <c r="AJ176" s="19"/>
      <c r="AK176" s="19"/>
      <c r="AL176" s="19"/>
      <c r="AM176" s="19"/>
      <c r="AN176" s="19"/>
      <c r="AO176" s="19"/>
      <c r="AP176" s="19"/>
      <c r="AQ176" s="19"/>
      <c r="AR176" s="19"/>
      <c r="AS176" s="19"/>
      <c r="AT176" s="19"/>
      <c r="AU176" s="19"/>
      <c r="AV176" s="19"/>
      <c r="AW176" s="19"/>
      <c r="AX176" s="19"/>
      <c r="AY176" s="19" t="s">
        <v>1599</v>
      </c>
      <c r="AZ176" s="19" t="s">
        <v>203</v>
      </c>
      <c r="BA176" s="19" t="s">
        <v>133</v>
      </c>
      <c r="BB176" s="19">
        <v>1</v>
      </c>
      <c r="BC176" s="19"/>
      <c r="BD176" s="19"/>
      <c r="BE176" s="19"/>
      <c r="BF176" s="19"/>
      <c r="BG176" s="19"/>
      <c r="BH176" s="19">
        <f t="shared" ref="BH176:BH183" si="11">IF(G176+IF(SUM(I176,K176)&gt;10,10,SUM(I176,K176))+IF(O176&gt;10,10,O176)+IF(IF(SUM(U176,Y176,AD176)&gt;15,15,SUM(U176,Y176,AD176))+IF(AJ176&gt;10,10,AJ176)+IF(AN176&gt;5,5,AN176)&gt;30,30,IF(SUM(U176,Y176,AD176)&gt;15,15,SUM(U176,Y176,AD176))+IF(AJ176&gt;10,10,AJ176)+IF(AN176&gt;5,5,AN176))+IF(SUM(AS176,AX176,BB176,BG176)&gt;30,30,SUM(AS176,AX176,BB176,BG176))&gt;0,G176+IF(SUM(I176,K176)&gt;10,10,SUM(I176,K176))+IF(O176&gt;10,10,O176)+IF(IF(SUM(U176,Y176,AD176)&gt;15,15,SUM(U176,Y176,AD176))+IF(AJ176&gt;10,10,AJ176)+IF(AN176&gt;5,5,AN176)&gt;30,30,IF(SUM(U176,Y176,AD176)&gt;15,15,SUM(U176,Y176,AD176))+IF(AJ176&gt;10,10,AJ176)+IF(AN176&gt;5,5,AN176))+IF(SUM(AS176,AX176,BB176,BG176)&gt;30,30,SUM(AS176,AX176,BB176,BG176)),"")</f>
        <v>15</v>
      </c>
    </row>
    <row r="177" ht="30" hidden="1" customHeight="1" spans="1:60">
      <c r="A177" s="18" t="s">
        <v>1600</v>
      </c>
      <c r="B177" s="19" t="s">
        <v>1601</v>
      </c>
      <c r="C177" s="19" t="s">
        <v>111</v>
      </c>
      <c r="D177" s="19" t="s">
        <v>1531</v>
      </c>
      <c r="E177" s="19">
        <v>3.5</v>
      </c>
      <c r="F177" s="19"/>
      <c r="G177" s="19"/>
      <c r="H177" s="19" t="s">
        <v>47</v>
      </c>
      <c r="I177" s="19">
        <v>4</v>
      </c>
      <c r="J177" s="19"/>
      <c r="K177" s="19"/>
      <c r="L177" s="19"/>
      <c r="M177" s="19"/>
      <c r="N177" s="19"/>
      <c r="O177" s="19"/>
      <c r="P177" s="19" t="s">
        <v>1602</v>
      </c>
      <c r="Q177" s="19" t="s">
        <v>67</v>
      </c>
      <c r="R177" s="19" t="s">
        <v>42</v>
      </c>
      <c r="S177" s="19" t="s">
        <v>50</v>
      </c>
      <c r="T177" s="19" t="s">
        <v>51</v>
      </c>
      <c r="U177" s="19">
        <v>2</v>
      </c>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c r="BH177" s="19">
        <f t="shared" si="11"/>
        <v>6</v>
      </c>
    </row>
    <row r="178" ht="132" hidden="1" customHeight="1" spans="1:60">
      <c r="A178" s="18" t="s">
        <v>1603</v>
      </c>
      <c r="B178" s="19" t="s">
        <v>1604</v>
      </c>
      <c r="C178" s="19" t="s">
        <v>140</v>
      </c>
      <c r="D178" s="19" t="s">
        <v>141</v>
      </c>
      <c r="E178" s="19">
        <v>3.8</v>
      </c>
      <c r="F178" s="19"/>
      <c r="G178" s="19"/>
      <c r="H178" s="19" t="s">
        <v>47</v>
      </c>
      <c r="I178" s="19">
        <v>4</v>
      </c>
      <c r="J178" s="19" t="s">
        <v>104</v>
      </c>
      <c r="K178" s="19">
        <v>10</v>
      </c>
      <c r="L178" s="19"/>
      <c r="M178" s="19"/>
      <c r="N178" s="19"/>
      <c r="O178" s="19"/>
      <c r="P178" s="19" t="s">
        <v>1605</v>
      </c>
      <c r="Q178" s="19" t="s">
        <v>203</v>
      </c>
      <c r="R178" s="19" t="s">
        <v>68</v>
      </c>
      <c r="S178" s="19" t="s">
        <v>50</v>
      </c>
      <c r="T178" s="19" t="s">
        <v>51</v>
      </c>
      <c r="U178" s="19">
        <v>5</v>
      </c>
      <c r="V178" s="19"/>
      <c r="W178" s="19"/>
      <c r="X178" s="19"/>
      <c r="Y178" s="19"/>
      <c r="Z178" s="19" t="s">
        <v>1606</v>
      </c>
      <c r="AA178" s="19" t="s">
        <v>42</v>
      </c>
      <c r="AB178" s="19" t="s">
        <v>50</v>
      </c>
      <c r="AC178" s="19" t="s">
        <v>51</v>
      </c>
      <c r="AD178" s="19">
        <v>1</v>
      </c>
      <c r="AE178" s="19" t="s">
        <v>1607</v>
      </c>
      <c r="AF178" s="19" t="s">
        <v>1608</v>
      </c>
      <c r="AG178" s="19" t="s">
        <v>1609</v>
      </c>
      <c r="AH178" s="19" t="s">
        <v>55</v>
      </c>
      <c r="AI178" s="19" t="s">
        <v>88</v>
      </c>
      <c r="AJ178" s="19">
        <v>7</v>
      </c>
      <c r="AK178" s="19" t="s">
        <v>1610</v>
      </c>
      <c r="AL178" s="19" t="s">
        <v>249</v>
      </c>
      <c r="AM178" s="19" t="s">
        <v>213</v>
      </c>
      <c r="AN178" s="19">
        <v>1.5</v>
      </c>
      <c r="AO178" s="19" t="s">
        <v>1611</v>
      </c>
      <c r="AP178" s="10" t="s">
        <v>1612</v>
      </c>
      <c r="AQ178" s="10" t="s">
        <v>1613</v>
      </c>
      <c r="AR178" s="10" t="s">
        <v>1614</v>
      </c>
      <c r="AS178" s="19">
        <v>11</v>
      </c>
      <c r="AT178" s="19"/>
      <c r="AU178" s="19"/>
      <c r="AV178" s="19"/>
      <c r="AW178" s="19"/>
      <c r="AX178" s="19"/>
      <c r="AY178" s="19" t="s">
        <v>1615</v>
      </c>
      <c r="AZ178" s="10" t="s">
        <v>1616</v>
      </c>
      <c r="BA178" s="10" t="s">
        <v>1617</v>
      </c>
      <c r="BB178" s="19">
        <v>5</v>
      </c>
      <c r="BC178" s="19" t="s">
        <v>1618</v>
      </c>
      <c r="BD178" s="19" t="s">
        <v>76</v>
      </c>
      <c r="BE178" s="10" t="s">
        <v>1619</v>
      </c>
      <c r="BF178" s="19" t="s">
        <v>78</v>
      </c>
      <c r="BG178" s="19">
        <v>3.5</v>
      </c>
      <c r="BH178" s="19">
        <f t="shared" si="11"/>
        <v>44</v>
      </c>
    </row>
    <row r="179" ht="30" hidden="1" customHeight="1" spans="1:60">
      <c r="A179" s="18" t="s">
        <v>1620</v>
      </c>
      <c r="B179" s="19" t="s">
        <v>1621</v>
      </c>
      <c r="C179" s="19" t="s">
        <v>45</v>
      </c>
      <c r="D179" s="19" t="s">
        <v>46</v>
      </c>
      <c r="E179" s="19">
        <v>3.6</v>
      </c>
      <c r="F179" s="19"/>
      <c r="G179" s="19"/>
      <c r="H179" s="19" t="s">
        <v>47</v>
      </c>
      <c r="I179" s="19">
        <v>4</v>
      </c>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c r="BH179" s="19">
        <f t="shared" si="11"/>
        <v>4</v>
      </c>
    </row>
    <row r="180" ht="30" hidden="1" customHeight="1" spans="1:60">
      <c r="A180" s="18" t="s">
        <v>1622</v>
      </c>
      <c r="B180" s="19" t="s">
        <v>1623</v>
      </c>
      <c r="C180" s="19" t="s">
        <v>45</v>
      </c>
      <c r="D180" s="19" t="s">
        <v>46</v>
      </c>
      <c r="E180" s="19">
        <v>3.6</v>
      </c>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c r="BH180" s="19" t="str">
        <f t="shared" si="11"/>
        <v/>
      </c>
    </row>
    <row r="181" ht="30" hidden="1" customHeight="1" spans="1:60">
      <c r="A181" s="18" t="s">
        <v>1624</v>
      </c>
      <c r="B181" s="19" t="s">
        <v>1625</v>
      </c>
      <c r="C181" s="19" t="s">
        <v>264</v>
      </c>
      <c r="D181" s="19" t="s">
        <v>1585</v>
      </c>
      <c r="E181" s="19">
        <v>3.7</v>
      </c>
      <c r="F181" s="19"/>
      <c r="G181" s="19"/>
      <c r="H181" s="19" t="s">
        <v>47</v>
      </c>
      <c r="I181" s="19">
        <v>4</v>
      </c>
      <c r="J181" s="19" t="s">
        <v>104</v>
      </c>
      <c r="K181" s="19">
        <v>5</v>
      </c>
      <c r="L181" s="19"/>
      <c r="M181" s="19"/>
      <c r="N181" s="19"/>
      <c r="O181" s="19"/>
      <c r="P181" s="19" t="s">
        <v>1626</v>
      </c>
      <c r="Q181" s="19" t="s">
        <v>67</v>
      </c>
      <c r="R181" s="19" t="s">
        <v>68</v>
      </c>
      <c r="S181" s="19" t="s">
        <v>50</v>
      </c>
      <c r="T181" s="19" t="s">
        <v>51</v>
      </c>
      <c r="U181" s="19">
        <v>4</v>
      </c>
      <c r="V181" s="19"/>
      <c r="W181" s="19"/>
      <c r="X181" s="19"/>
      <c r="Y181" s="19"/>
      <c r="Z181" s="19"/>
      <c r="AA181" s="19"/>
      <c r="AB181" s="19"/>
      <c r="AC181" s="19"/>
      <c r="AD181" s="19"/>
      <c r="AE181" s="19"/>
      <c r="AF181" s="19"/>
      <c r="AG181" s="19"/>
      <c r="AH181" s="19"/>
      <c r="AI181" s="19"/>
      <c r="AJ181" s="19"/>
      <c r="AK181" s="19" t="s">
        <v>1627</v>
      </c>
      <c r="AL181" s="19" t="s">
        <v>249</v>
      </c>
      <c r="AM181" s="19" t="s">
        <v>213</v>
      </c>
      <c r="AN181" s="19">
        <v>1.5</v>
      </c>
      <c r="AO181" s="19"/>
      <c r="AP181" s="19"/>
      <c r="AQ181" s="19"/>
      <c r="AR181" s="19"/>
      <c r="AS181" s="19"/>
      <c r="AT181" s="19"/>
      <c r="AU181" s="19"/>
      <c r="AV181" s="19"/>
      <c r="AW181" s="19"/>
      <c r="AX181" s="19"/>
      <c r="AY181" s="19"/>
      <c r="AZ181" s="19"/>
      <c r="BA181" s="19"/>
      <c r="BB181" s="19"/>
      <c r="BC181" s="19"/>
      <c r="BD181" s="19"/>
      <c r="BE181" s="19"/>
      <c r="BF181" s="19"/>
      <c r="BG181" s="19"/>
      <c r="BH181" s="19">
        <f t="shared" si="11"/>
        <v>14.5</v>
      </c>
    </row>
    <row r="182" ht="30" hidden="1" customHeight="1" spans="1:60">
      <c r="A182" s="18" t="s">
        <v>1628</v>
      </c>
      <c r="B182" s="19" t="s">
        <v>1629</v>
      </c>
      <c r="C182" s="19" t="s">
        <v>264</v>
      </c>
      <c r="D182" s="19" t="s">
        <v>522</v>
      </c>
      <c r="E182" s="19">
        <v>3.6</v>
      </c>
      <c r="F182" s="19"/>
      <c r="G182" s="19"/>
      <c r="H182" s="19"/>
      <c r="I182" s="19"/>
      <c r="J182" s="19" t="s">
        <v>84</v>
      </c>
      <c r="K182" s="19">
        <v>3</v>
      </c>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t="s">
        <v>1630</v>
      </c>
      <c r="AP182" s="19" t="s">
        <v>98</v>
      </c>
      <c r="AQ182" s="19" t="s">
        <v>133</v>
      </c>
      <c r="AR182" s="19" t="s">
        <v>108</v>
      </c>
      <c r="AS182" s="19">
        <v>0.25</v>
      </c>
      <c r="AT182" s="19"/>
      <c r="AU182" s="19"/>
      <c r="AV182" s="19"/>
      <c r="AW182" s="19"/>
      <c r="AX182" s="19"/>
      <c r="AY182" s="19"/>
      <c r="AZ182" s="19"/>
      <c r="BA182" s="19"/>
      <c r="BB182" s="19"/>
      <c r="BC182" s="19"/>
      <c r="BD182" s="19"/>
      <c r="BE182" s="19"/>
      <c r="BF182" s="19"/>
      <c r="BG182" s="19"/>
      <c r="BH182" s="19">
        <f t="shared" si="11"/>
        <v>3.25</v>
      </c>
    </row>
    <row r="183" s="3" customFormat="1" ht="30" hidden="1" customHeight="1" spans="1:60">
      <c r="A183" s="22" t="s">
        <v>1631</v>
      </c>
      <c r="B183" s="23" t="s">
        <v>1632</v>
      </c>
      <c r="C183" s="23" t="s">
        <v>264</v>
      </c>
      <c r="D183" s="23" t="s">
        <v>522</v>
      </c>
      <c r="E183" s="23">
        <v>3.6</v>
      </c>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t="s">
        <v>1633</v>
      </c>
      <c r="AP183" s="23" t="s">
        <v>98</v>
      </c>
      <c r="AQ183" s="23" t="s">
        <v>133</v>
      </c>
      <c r="AR183" s="23" t="s">
        <v>108</v>
      </c>
      <c r="AS183" s="23">
        <v>0.25</v>
      </c>
      <c r="AT183" s="23"/>
      <c r="AU183" s="23"/>
      <c r="AV183" s="23"/>
      <c r="AW183" s="23"/>
      <c r="AX183" s="23"/>
      <c r="AY183" s="23"/>
      <c r="AZ183" s="23"/>
      <c r="BA183" s="23"/>
      <c r="BB183" s="23"/>
      <c r="BC183" s="23"/>
      <c r="BD183" s="23"/>
      <c r="BE183" s="23"/>
      <c r="BF183" s="23"/>
      <c r="BG183" s="23"/>
      <c r="BH183" s="23">
        <f t="shared" si="11"/>
        <v>0.25</v>
      </c>
    </row>
    <row r="184" ht="131.45" hidden="1" customHeight="1" spans="1:60">
      <c r="A184" s="18" t="s">
        <v>1634</v>
      </c>
      <c r="B184" s="19" t="s">
        <v>1635</v>
      </c>
      <c r="C184" s="19" t="s">
        <v>140</v>
      </c>
      <c r="D184" s="19" t="s">
        <v>140</v>
      </c>
      <c r="E184" s="19">
        <v>3.83</v>
      </c>
      <c r="F184" s="19"/>
      <c r="G184" s="19"/>
      <c r="H184" s="19" t="s">
        <v>47</v>
      </c>
      <c r="I184" s="19">
        <v>4</v>
      </c>
      <c r="J184" s="19"/>
      <c r="K184" s="19"/>
      <c r="L184" s="19"/>
      <c r="M184" s="19"/>
      <c r="N184" s="19"/>
      <c r="O184" s="19"/>
      <c r="P184" s="19"/>
      <c r="Q184" s="19"/>
      <c r="R184" s="19"/>
      <c r="S184" s="19"/>
      <c r="T184" s="19"/>
      <c r="U184" s="19"/>
      <c r="V184" s="19"/>
      <c r="W184" s="19"/>
      <c r="X184" s="19"/>
      <c r="Y184" s="19"/>
      <c r="Z184" s="19" t="s">
        <v>209</v>
      </c>
      <c r="AA184" s="19" t="s">
        <v>68</v>
      </c>
      <c r="AB184" s="19" t="s">
        <v>50</v>
      </c>
      <c r="AC184" s="19" t="s">
        <v>50</v>
      </c>
      <c r="AD184" s="19">
        <v>1</v>
      </c>
      <c r="AE184" s="19" t="s">
        <v>1636</v>
      </c>
      <c r="AF184" s="19" t="s">
        <v>1637</v>
      </c>
      <c r="AG184" s="19" t="s">
        <v>1638</v>
      </c>
      <c r="AH184" s="19" t="s">
        <v>1639</v>
      </c>
      <c r="AI184" s="19" t="s">
        <v>1640</v>
      </c>
      <c r="AJ184" s="19">
        <v>4</v>
      </c>
      <c r="AK184" s="19"/>
      <c r="AL184" s="19"/>
      <c r="AM184" s="19"/>
      <c r="AN184" s="19"/>
      <c r="AO184" s="19"/>
      <c r="AP184" s="19"/>
      <c r="AQ184" s="19"/>
      <c r="AR184" s="19"/>
      <c r="AS184" s="19"/>
      <c r="AT184" s="19"/>
      <c r="AU184" s="19"/>
      <c r="AV184" s="19"/>
      <c r="AW184" s="19"/>
      <c r="AX184" s="19"/>
      <c r="AY184" s="19" t="s">
        <v>1641</v>
      </c>
      <c r="AZ184" s="19" t="s">
        <v>203</v>
      </c>
      <c r="BA184" s="19" t="s">
        <v>133</v>
      </c>
      <c r="BB184" s="19">
        <v>1</v>
      </c>
      <c r="BC184" s="19" t="s">
        <v>293</v>
      </c>
      <c r="BD184" s="19" t="s">
        <v>203</v>
      </c>
      <c r="BE184" s="19" t="s">
        <v>77</v>
      </c>
      <c r="BF184" s="19" t="s">
        <v>78</v>
      </c>
      <c r="BG184" s="19">
        <v>1</v>
      </c>
      <c r="BH184" s="19">
        <f t="shared" ref="BH184:BH194" si="12">IF(G184+IF(SUM(I184,K184)&gt;10,10,SUM(I184,K184))+IF(O184&gt;10,10,O184)+IF(IF(SUM(U184,Y184,AD184)&gt;15,15,SUM(U184,Y184,AD184))+IF(AJ184&gt;10,10,AJ184)+IF(AN184&gt;5,5,AN184)&gt;30,30,IF(SUM(U184,Y184,AD184)&gt;15,15,SUM(U184,Y184,AD184))+IF(AJ184&gt;10,10,AJ184)+IF(AN184&gt;5,5,AN184))+IF(SUM(AS184,AX184,BB184,BG184)&gt;30,30,SUM(AS184,AX184,BB184,BG184))&gt;0,G184+IF(SUM(I184,K184)&gt;10,10,SUM(I184,K184))+IF(O184&gt;10,10,O184)+IF(IF(SUM(U184,Y184,AD184)&gt;15,15,SUM(U184,Y184,AD184))+IF(AJ184&gt;10,10,AJ184)+IF(AN184&gt;5,5,AN184)&gt;30,30,IF(SUM(U184,Y184,AD184)&gt;15,15,SUM(U184,Y184,AD184))+IF(AJ184&gt;10,10,AJ184)+IF(AN184&gt;5,5,AN184))+IF(SUM(AS184,AX184,BB184,BG184)&gt;30,30,SUM(AS184,AX184,BB184,BG184)),"")</f>
        <v>11</v>
      </c>
    </row>
    <row r="185" ht="30" hidden="1" customHeight="1" spans="1:60">
      <c r="A185" s="18" t="s">
        <v>1642</v>
      </c>
      <c r="B185" s="19" t="s">
        <v>1643</v>
      </c>
      <c r="C185" s="19" t="s">
        <v>102</v>
      </c>
      <c r="D185" s="19" t="s">
        <v>103</v>
      </c>
      <c r="E185" s="19">
        <v>3.5</v>
      </c>
      <c r="F185" s="19"/>
      <c r="G185" s="19"/>
      <c r="H185" s="19" t="s">
        <v>83</v>
      </c>
      <c r="I185" s="19">
        <v>3</v>
      </c>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c r="BH185" s="19">
        <f t="shared" si="12"/>
        <v>3</v>
      </c>
    </row>
    <row r="186" ht="30" hidden="1" customHeight="1" spans="1:60">
      <c r="A186" s="18" t="s">
        <v>1644</v>
      </c>
      <c r="B186" s="19" t="s">
        <v>1645</v>
      </c>
      <c r="C186" s="19" t="s">
        <v>264</v>
      </c>
      <c r="D186" s="19" t="s">
        <v>889</v>
      </c>
      <c r="E186" s="19">
        <v>3.7</v>
      </c>
      <c r="F186" s="19"/>
      <c r="G186" s="19"/>
      <c r="H186" s="19"/>
      <c r="I186" s="19"/>
      <c r="J186" s="19"/>
      <c r="K186" s="19"/>
      <c r="L186" s="19"/>
      <c r="M186" s="19"/>
      <c r="N186" s="19"/>
      <c r="O186" s="19"/>
      <c r="P186" s="19"/>
      <c r="Q186" s="19"/>
      <c r="R186" s="19"/>
      <c r="S186" s="19"/>
      <c r="T186" s="19"/>
      <c r="U186" s="19"/>
      <c r="V186" s="19"/>
      <c r="W186" s="19"/>
      <c r="X186" s="19"/>
      <c r="Y186" s="19"/>
      <c r="Z186" s="19" t="s">
        <v>1646</v>
      </c>
      <c r="AA186" s="19" t="s">
        <v>42</v>
      </c>
      <c r="AB186" s="19" t="s">
        <v>50</v>
      </c>
      <c r="AC186" s="19" t="s">
        <v>70</v>
      </c>
      <c r="AD186" s="19">
        <v>1.5</v>
      </c>
      <c r="AE186" s="19"/>
      <c r="AF186" s="19"/>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c r="BH186" s="19">
        <f t="shared" si="12"/>
        <v>1.5</v>
      </c>
    </row>
    <row r="187" ht="30" hidden="1" customHeight="1" spans="1:60">
      <c r="A187" s="18" t="s">
        <v>1647</v>
      </c>
      <c r="B187" s="19" t="s">
        <v>1648</v>
      </c>
      <c r="C187" s="19" t="s">
        <v>102</v>
      </c>
      <c r="D187" s="19" t="s">
        <v>1320</v>
      </c>
      <c r="E187" s="19">
        <v>3.5</v>
      </c>
      <c r="F187" s="19"/>
      <c r="G187" s="19"/>
      <c r="H187" s="19" t="s">
        <v>83</v>
      </c>
      <c r="I187" s="19">
        <v>3</v>
      </c>
      <c r="J187" s="19" t="s">
        <v>104</v>
      </c>
      <c r="K187" s="19">
        <v>10</v>
      </c>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t="s">
        <v>1649</v>
      </c>
      <c r="AU187" s="19" t="s">
        <v>135</v>
      </c>
      <c r="AV187" s="19" t="s">
        <v>137</v>
      </c>
      <c r="AW187" s="19" t="s">
        <v>78</v>
      </c>
      <c r="AX187" s="19">
        <v>3</v>
      </c>
      <c r="AY187" s="19"/>
      <c r="AZ187" s="19"/>
      <c r="BA187" s="19"/>
      <c r="BB187" s="19"/>
      <c r="BC187" s="19"/>
      <c r="BD187" s="19"/>
      <c r="BE187" s="19"/>
      <c r="BF187" s="19"/>
      <c r="BG187" s="19"/>
      <c r="BH187" s="19">
        <f t="shared" si="12"/>
        <v>13</v>
      </c>
    </row>
    <row r="188" ht="30" hidden="1" customHeight="1" spans="1:60">
      <c r="A188" s="18" t="s">
        <v>1650</v>
      </c>
      <c r="B188" s="19" t="s">
        <v>1651</v>
      </c>
      <c r="C188" s="19" t="s">
        <v>81</v>
      </c>
      <c r="D188" s="19" t="s">
        <v>1502</v>
      </c>
      <c r="E188" s="19">
        <v>3.6</v>
      </c>
      <c r="F188" s="19"/>
      <c r="G188" s="19"/>
      <c r="H188" s="19" t="s">
        <v>47</v>
      </c>
      <c r="I188" s="19">
        <v>4</v>
      </c>
      <c r="J188" s="19" t="s">
        <v>104</v>
      </c>
      <c r="K188" s="19">
        <v>5</v>
      </c>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c r="BH188" s="19">
        <f t="shared" si="12"/>
        <v>9</v>
      </c>
    </row>
    <row r="189" ht="30" hidden="1" customHeight="1" spans="1:60">
      <c r="A189" s="18" t="s">
        <v>1652</v>
      </c>
      <c r="B189" s="19" t="s">
        <v>1653</v>
      </c>
      <c r="C189" s="19" t="s">
        <v>81</v>
      </c>
      <c r="D189" s="19" t="s">
        <v>1654</v>
      </c>
      <c r="E189" s="19">
        <v>3.7</v>
      </c>
      <c r="F189" s="19"/>
      <c r="G189" s="19"/>
      <c r="H189" s="19" t="s">
        <v>47</v>
      </c>
      <c r="I189" s="19">
        <v>4</v>
      </c>
      <c r="J189" s="19" t="s">
        <v>84</v>
      </c>
      <c r="K189" s="19">
        <v>3</v>
      </c>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62" t="s">
        <v>1655</v>
      </c>
      <c r="AP189" s="19" t="s">
        <v>98</v>
      </c>
      <c r="AQ189" s="19" t="s">
        <v>133</v>
      </c>
      <c r="AR189" s="19" t="s">
        <v>88</v>
      </c>
      <c r="AS189" s="19">
        <v>1</v>
      </c>
      <c r="AT189" s="19"/>
      <c r="AU189" s="19"/>
      <c r="AV189" s="19"/>
      <c r="AW189" s="19"/>
      <c r="AX189" s="19"/>
      <c r="AY189" s="19"/>
      <c r="AZ189" s="19"/>
      <c r="BA189" s="19"/>
      <c r="BB189" s="19"/>
      <c r="BC189" s="19" t="s">
        <v>1656</v>
      </c>
      <c r="BD189" s="19" t="s">
        <v>76</v>
      </c>
      <c r="BE189" s="19" t="s">
        <v>236</v>
      </c>
      <c r="BF189" s="19" t="s">
        <v>78</v>
      </c>
      <c r="BG189" s="19">
        <v>1</v>
      </c>
      <c r="BH189" s="19">
        <f t="shared" si="12"/>
        <v>9</v>
      </c>
    </row>
    <row r="190" ht="30" hidden="1" customHeight="1" spans="1:60">
      <c r="A190" s="18" t="s">
        <v>1657</v>
      </c>
      <c r="B190" s="19" t="s">
        <v>1658</v>
      </c>
      <c r="C190" s="19" t="s">
        <v>45</v>
      </c>
      <c r="D190" s="19" t="s">
        <v>426</v>
      </c>
      <c r="E190" s="19">
        <v>3.7</v>
      </c>
      <c r="F190" s="19"/>
      <c r="G190" s="19">
        <v>0</v>
      </c>
      <c r="H190" s="19" t="s">
        <v>83</v>
      </c>
      <c r="I190" s="19">
        <v>3</v>
      </c>
      <c r="J190" s="19"/>
      <c r="K190" s="19">
        <v>0</v>
      </c>
      <c r="L190" s="19"/>
      <c r="M190" s="19"/>
      <c r="N190" s="19"/>
      <c r="O190" s="19"/>
      <c r="P190" s="19"/>
      <c r="Q190" s="19"/>
      <c r="R190" s="19"/>
      <c r="S190" s="19"/>
      <c r="T190" s="19"/>
      <c r="U190" s="19"/>
      <c r="V190" s="19"/>
      <c r="W190" s="19"/>
      <c r="X190" s="19"/>
      <c r="Y190" s="19"/>
      <c r="Z190" s="19" t="s">
        <v>1659</v>
      </c>
      <c r="AA190" s="19" t="s">
        <v>68</v>
      </c>
      <c r="AB190" s="19" t="s">
        <v>50</v>
      </c>
      <c r="AC190" s="19" t="s">
        <v>51</v>
      </c>
      <c r="AD190" s="19">
        <v>1</v>
      </c>
      <c r="AE190" s="19" t="s">
        <v>1660</v>
      </c>
      <c r="AF190" s="19" t="s">
        <v>572</v>
      </c>
      <c r="AG190" s="19" t="s">
        <v>573</v>
      </c>
      <c r="AH190" s="19" t="s">
        <v>55</v>
      </c>
      <c r="AI190" s="19" t="s">
        <v>88</v>
      </c>
      <c r="AJ190" s="19">
        <v>7</v>
      </c>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c r="BH190" s="19">
        <f t="shared" si="12"/>
        <v>11</v>
      </c>
    </row>
    <row r="191" ht="30" customHeight="1" spans="1:63">
      <c r="A191" s="18" t="s">
        <v>1661</v>
      </c>
      <c r="B191" s="19" t="s">
        <v>402</v>
      </c>
      <c r="C191" s="19" t="s">
        <v>238</v>
      </c>
      <c r="D191" s="19" t="s">
        <v>1119</v>
      </c>
      <c r="E191" s="19">
        <v>3.7</v>
      </c>
      <c r="F191" s="19"/>
      <c r="G191" s="19"/>
      <c r="H191" s="19" t="s">
        <v>47</v>
      </c>
      <c r="I191" s="19">
        <v>4</v>
      </c>
      <c r="J191" s="19" t="s">
        <v>104</v>
      </c>
      <c r="K191" s="19">
        <v>5</v>
      </c>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19"/>
      <c r="AY191" s="19" t="s">
        <v>1662</v>
      </c>
      <c r="AZ191" s="19" t="s">
        <v>135</v>
      </c>
      <c r="BA191" s="19" t="s">
        <v>137</v>
      </c>
      <c r="BB191" s="19">
        <v>0.5</v>
      </c>
      <c r="BC191" s="19"/>
      <c r="BD191" s="19"/>
      <c r="BE191" s="19"/>
      <c r="BF191" s="19"/>
      <c r="BG191" s="19"/>
      <c r="BH191" s="19">
        <f t="shared" si="12"/>
        <v>9.5</v>
      </c>
      <c r="BI191" s="54"/>
      <c r="BJ191" s="54"/>
      <c r="BK191" s="54"/>
    </row>
    <row r="192" ht="30" hidden="1" customHeight="1" spans="1:60">
      <c r="A192" s="18" t="s">
        <v>1663</v>
      </c>
      <c r="B192" s="19" t="s">
        <v>1664</v>
      </c>
      <c r="C192" s="19" t="s">
        <v>245</v>
      </c>
      <c r="D192" s="19" t="s">
        <v>1385</v>
      </c>
      <c r="E192" s="19">
        <v>3.9</v>
      </c>
      <c r="F192" s="19"/>
      <c r="G192" s="19"/>
      <c r="H192" s="19" t="s">
        <v>47</v>
      </c>
      <c r="I192" s="19">
        <v>4</v>
      </c>
      <c r="J192" s="19" t="s">
        <v>104</v>
      </c>
      <c r="K192" s="19">
        <v>5</v>
      </c>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19"/>
      <c r="AY192" s="44" t="s">
        <v>1135</v>
      </c>
      <c r="AZ192" s="19" t="s">
        <v>135</v>
      </c>
      <c r="BA192" s="19" t="s">
        <v>133</v>
      </c>
      <c r="BB192" s="19">
        <v>0.25</v>
      </c>
      <c r="BC192" s="19"/>
      <c r="BD192" s="19"/>
      <c r="BE192" s="19"/>
      <c r="BF192" s="19"/>
      <c r="BG192" s="19"/>
      <c r="BH192" s="19">
        <f t="shared" si="12"/>
        <v>9.25</v>
      </c>
    </row>
    <row r="193" ht="30" hidden="1" customHeight="1" spans="1:60">
      <c r="A193" s="18" t="s">
        <v>1665</v>
      </c>
      <c r="B193" s="19" t="s">
        <v>1666</v>
      </c>
      <c r="C193" s="19" t="s">
        <v>81</v>
      </c>
      <c r="D193" s="19" t="s">
        <v>82</v>
      </c>
      <c r="E193" s="19">
        <v>3.7</v>
      </c>
      <c r="F193" s="19"/>
      <c r="G193" s="19"/>
      <c r="H193" s="19" t="s">
        <v>47</v>
      </c>
      <c r="I193" s="19">
        <v>4</v>
      </c>
      <c r="J193" s="19" t="s">
        <v>84</v>
      </c>
      <c r="K193" s="19">
        <v>3</v>
      </c>
      <c r="L193" s="19"/>
      <c r="M193" s="19"/>
      <c r="N193" s="19"/>
      <c r="O193" s="19"/>
      <c r="P193" s="19"/>
      <c r="Q193" s="19"/>
      <c r="R193" s="19"/>
      <c r="S193" s="19"/>
      <c r="T193" s="19"/>
      <c r="U193" s="19"/>
      <c r="V193" s="19"/>
      <c r="W193" s="19"/>
      <c r="X193" s="19"/>
      <c r="Y193" s="19"/>
      <c r="Z193" s="19" t="s">
        <v>1667</v>
      </c>
      <c r="AA193" s="19" t="s">
        <v>68</v>
      </c>
      <c r="AB193" s="19" t="s">
        <v>50</v>
      </c>
      <c r="AC193" s="19" t="s">
        <v>50</v>
      </c>
      <c r="AD193" s="19">
        <v>1</v>
      </c>
      <c r="AE193" s="19"/>
      <c r="AF193" s="19"/>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t="s">
        <v>1668</v>
      </c>
      <c r="BD193" s="19" t="s">
        <v>76</v>
      </c>
      <c r="BE193" s="19" t="s">
        <v>77</v>
      </c>
      <c r="BF193" s="19" t="s">
        <v>78</v>
      </c>
      <c r="BG193" s="19">
        <v>0.5</v>
      </c>
      <c r="BH193" s="19">
        <f t="shared" si="12"/>
        <v>8.5</v>
      </c>
    </row>
    <row r="194" ht="54.6" hidden="1" customHeight="1" spans="1:60">
      <c r="A194" s="18" t="s">
        <v>1669</v>
      </c>
      <c r="B194" s="19" t="s">
        <v>1670</v>
      </c>
      <c r="C194" s="19" t="s">
        <v>264</v>
      </c>
      <c r="D194" s="19" t="s">
        <v>283</v>
      </c>
      <c r="E194" s="19">
        <v>3.9</v>
      </c>
      <c r="F194" s="19"/>
      <c r="G194" s="19"/>
      <c r="H194" s="19" t="s">
        <v>47</v>
      </c>
      <c r="I194" s="19">
        <v>4</v>
      </c>
      <c r="J194" s="19" t="s">
        <v>104</v>
      </c>
      <c r="K194" s="19">
        <v>5</v>
      </c>
      <c r="L194" s="19"/>
      <c r="M194" s="19"/>
      <c r="N194" s="19"/>
      <c r="O194" s="19"/>
      <c r="P194" s="19"/>
      <c r="Q194" s="19"/>
      <c r="R194" s="19"/>
      <c r="S194" s="19"/>
      <c r="T194" s="19"/>
      <c r="U194" s="19"/>
      <c r="V194" s="19"/>
      <c r="W194" s="19"/>
      <c r="X194" s="19"/>
      <c r="Y194" s="19"/>
      <c r="Z194" s="19" t="s">
        <v>1671</v>
      </c>
      <c r="AA194" s="19" t="s">
        <v>399</v>
      </c>
      <c r="AB194" s="19" t="s">
        <v>400</v>
      </c>
      <c r="AC194" s="19" t="s">
        <v>1672</v>
      </c>
      <c r="AD194" s="19">
        <v>1.5</v>
      </c>
      <c r="AE194" s="19" t="s">
        <v>1673</v>
      </c>
      <c r="AF194" s="19" t="s">
        <v>1674</v>
      </c>
      <c r="AG194" s="19" t="s">
        <v>1675</v>
      </c>
      <c r="AH194" s="19" t="s">
        <v>55</v>
      </c>
      <c r="AI194" s="19" t="s">
        <v>56</v>
      </c>
      <c r="AJ194" s="19">
        <v>1.5</v>
      </c>
      <c r="AK194" s="19" t="s">
        <v>1676</v>
      </c>
      <c r="AL194" s="19" t="s">
        <v>432</v>
      </c>
      <c r="AM194" s="19" t="s">
        <v>88</v>
      </c>
      <c r="AN194" s="19">
        <v>3</v>
      </c>
      <c r="AO194" s="19" t="s">
        <v>1677</v>
      </c>
      <c r="AP194" s="19" t="s">
        <v>215</v>
      </c>
      <c r="AQ194" s="19" t="s">
        <v>216</v>
      </c>
      <c r="AR194" s="19" t="s">
        <v>1678</v>
      </c>
      <c r="AS194" s="19">
        <v>2</v>
      </c>
      <c r="AT194" s="19"/>
      <c r="AU194" s="19"/>
      <c r="AV194" s="19"/>
      <c r="AW194" s="19"/>
      <c r="AX194" s="19"/>
      <c r="AY194" s="19" t="s">
        <v>1480</v>
      </c>
      <c r="AZ194" s="19" t="s">
        <v>135</v>
      </c>
      <c r="BA194" s="19" t="s">
        <v>133</v>
      </c>
      <c r="BB194" s="19">
        <v>0.25</v>
      </c>
      <c r="BC194" s="19" t="s">
        <v>1679</v>
      </c>
      <c r="BD194" s="19" t="s">
        <v>336</v>
      </c>
      <c r="BE194" s="19" t="s">
        <v>228</v>
      </c>
      <c r="BF194" s="19" t="s">
        <v>229</v>
      </c>
      <c r="BG194" s="19">
        <v>2</v>
      </c>
      <c r="BH194" s="19">
        <f t="shared" si="12"/>
        <v>19.25</v>
      </c>
    </row>
    <row r="195" s="6" customFormat="1" ht="72.95" hidden="1" customHeight="1" spans="1:60">
      <c r="A195" s="86" t="s">
        <v>1680</v>
      </c>
      <c r="B195" s="87" t="s">
        <v>1681</v>
      </c>
      <c r="C195" s="87" t="s">
        <v>63</v>
      </c>
      <c r="D195" s="87" t="s">
        <v>544</v>
      </c>
      <c r="E195" s="87">
        <v>3.7</v>
      </c>
      <c r="F195" s="87"/>
      <c r="G195" s="87">
        <v>0</v>
      </c>
      <c r="H195" s="87" t="s">
        <v>47</v>
      </c>
      <c r="I195" s="87">
        <v>4</v>
      </c>
      <c r="J195" s="87" t="s">
        <v>1682</v>
      </c>
      <c r="K195" s="87" t="s">
        <v>1683</v>
      </c>
      <c r="L195" s="87"/>
      <c r="M195" s="87"/>
      <c r="N195" s="87"/>
      <c r="O195" s="87">
        <v>0</v>
      </c>
      <c r="P195" s="87"/>
      <c r="Q195" s="87"/>
      <c r="R195" s="87"/>
      <c r="S195" s="87"/>
      <c r="T195" s="87"/>
      <c r="U195" s="87">
        <v>0</v>
      </c>
      <c r="V195" s="87"/>
      <c r="W195" s="87"/>
      <c r="X195" s="87"/>
      <c r="Y195" s="87">
        <v>0</v>
      </c>
      <c r="Z195" s="87" t="s">
        <v>1684</v>
      </c>
      <c r="AA195" s="87" t="s">
        <v>1685</v>
      </c>
      <c r="AB195" s="87" t="s">
        <v>1686</v>
      </c>
      <c r="AC195" s="87" t="s">
        <v>1687</v>
      </c>
      <c r="AD195" s="87" t="s">
        <v>1688</v>
      </c>
      <c r="AE195" s="87"/>
      <c r="AF195" s="87"/>
      <c r="AG195" s="87"/>
      <c r="AH195" s="87"/>
      <c r="AI195" s="87"/>
      <c r="AJ195" s="87">
        <v>0</v>
      </c>
      <c r="AK195" s="87"/>
      <c r="AL195" s="87"/>
      <c r="AM195" s="87"/>
      <c r="AN195" s="87">
        <v>0</v>
      </c>
      <c r="AO195" s="87" t="s">
        <v>1689</v>
      </c>
      <c r="AP195" s="87" t="s">
        <v>1690</v>
      </c>
      <c r="AQ195" s="87" t="s">
        <v>1691</v>
      </c>
      <c r="AR195" s="87" t="s">
        <v>1692</v>
      </c>
      <c r="AS195" s="87" t="s">
        <v>1693</v>
      </c>
      <c r="AT195" s="87"/>
      <c r="AU195" s="87"/>
      <c r="AV195" s="87"/>
      <c r="AW195" s="87"/>
      <c r="AX195" s="87">
        <v>0</v>
      </c>
      <c r="AY195" s="94"/>
      <c r="AZ195" s="87"/>
      <c r="BA195" s="87"/>
      <c r="BB195" s="87">
        <v>0</v>
      </c>
      <c r="BC195" s="87"/>
      <c r="BD195" s="87"/>
      <c r="BE195" s="87"/>
      <c r="BF195" s="87"/>
      <c r="BG195" s="87">
        <v>0</v>
      </c>
      <c r="BH195" s="87">
        <v>17.5</v>
      </c>
    </row>
    <row r="196" ht="30" customHeight="1" spans="1:63">
      <c r="A196" s="18" t="s">
        <v>1694</v>
      </c>
      <c r="B196" s="19" t="s">
        <v>423</v>
      </c>
      <c r="C196" s="19" t="s">
        <v>191</v>
      </c>
      <c r="D196" s="19" t="s">
        <v>346</v>
      </c>
      <c r="E196" s="19">
        <v>3.7</v>
      </c>
      <c r="F196" s="19"/>
      <c r="G196" s="19"/>
      <c r="H196" s="19" t="s">
        <v>83</v>
      </c>
      <c r="I196" s="19">
        <v>3</v>
      </c>
      <c r="J196" s="19"/>
      <c r="K196" s="19">
        <v>0</v>
      </c>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t="s">
        <v>344</v>
      </c>
      <c r="AU196" s="19" t="s">
        <v>135</v>
      </c>
      <c r="AV196" s="19" t="s">
        <v>133</v>
      </c>
      <c r="AW196" s="19"/>
      <c r="AX196" s="19">
        <v>1</v>
      </c>
      <c r="AY196" s="19"/>
      <c r="AZ196" s="19"/>
      <c r="BA196" s="19"/>
      <c r="BB196" s="19"/>
      <c r="BC196" s="19"/>
      <c r="BD196" s="19"/>
      <c r="BE196" s="19"/>
      <c r="BF196" s="19"/>
      <c r="BG196" s="19"/>
      <c r="BH196" s="19">
        <f>IF(G196+IF(SUM(I196,K196)&gt;10,10,SUM(I196,K196))+IF(O196&gt;10,10,O196)+IF(IF(SUM(U196,Y196,AD196)&gt;15,15,SUM(U196,Y196,AD196))+IF(AJ196&gt;10,10,AJ196)+IF(AN196&gt;5,5,AN196)&gt;30,30,IF(SUM(U196,Y196,AD196)&gt;15,15,SUM(U196,Y196,AD196))+IF(AJ196&gt;10,10,AJ196)+IF(AN196&gt;5,5,AN196))+IF(SUM(AS196,AX196,BB196,BG196)&gt;30,30,SUM(AS196,AX196,BB196,BG196))&gt;0,G196+IF(SUM(I196,K196)&gt;10,10,SUM(I196,K196))+IF(O196&gt;10,10,O196)+IF(IF(SUM(U196,Y196,AD196)&gt;15,15,SUM(U196,Y196,AD196))+IF(AJ196&gt;10,10,AJ196)+IF(AN196&gt;5,5,AN196)&gt;30,30,IF(SUM(U196,Y196,AD196)&gt;15,15,SUM(U196,Y196,AD196))+IF(AJ196&gt;10,10,AJ196)+IF(AN196&gt;5,5,AN196))+IF(SUM(AS196,AX196,BB196,BG196)&gt;30,30,SUM(AS196,AX196,BB196,BG196)),"")</f>
        <v>4</v>
      </c>
      <c r="BI196" s="54"/>
      <c r="BJ196" s="54"/>
      <c r="BK196" s="54"/>
    </row>
    <row r="197" s="7" customFormat="1" ht="30" customHeight="1" spans="1:63">
      <c r="A197" s="88" t="s">
        <v>1695</v>
      </c>
      <c r="B197" s="58" t="s">
        <v>434</v>
      </c>
      <c r="C197" s="58" t="s">
        <v>191</v>
      </c>
      <c r="D197" s="58" t="s">
        <v>346</v>
      </c>
      <c r="E197" s="58">
        <v>3.5</v>
      </c>
      <c r="F197" s="58"/>
      <c r="G197" s="58"/>
      <c r="H197" s="58"/>
      <c r="I197" s="58">
        <v>0</v>
      </c>
      <c r="J197" s="58"/>
      <c r="K197" s="58">
        <v>0</v>
      </c>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19">
        <v>0</v>
      </c>
      <c r="BI197" s="95"/>
      <c r="BJ197" s="95"/>
      <c r="BK197" s="95"/>
    </row>
    <row r="198" ht="30" hidden="1" customHeight="1" spans="1:60">
      <c r="A198" s="18" t="s">
        <v>1696</v>
      </c>
      <c r="B198" s="19" t="s">
        <v>1697</v>
      </c>
      <c r="C198" s="19" t="s">
        <v>63</v>
      </c>
      <c r="D198" s="19" t="s">
        <v>1698</v>
      </c>
      <c r="E198" s="19">
        <v>3.7</v>
      </c>
      <c r="F198" s="19"/>
      <c r="G198" s="19"/>
      <c r="H198" s="19" t="s">
        <v>47</v>
      </c>
      <c r="I198" s="19">
        <v>4</v>
      </c>
      <c r="J198" s="19" t="s">
        <v>104</v>
      </c>
      <c r="K198" s="19">
        <v>6</v>
      </c>
      <c r="L198" s="19"/>
      <c r="M198" s="19"/>
      <c r="N198" s="19"/>
      <c r="O198" s="19"/>
      <c r="P198" s="19" t="s">
        <v>1602</v>
      </c>
      <c r="Q198" s="19" t="s">
        <v>67</v>
      </c>
      <c r="R198" s="19" t="s">
        <v>42</v>
      </c>
      <c r="S198" s="19" t="s">
        <v>50</v>
      </c>
      <c r="T198" s="19" t="s">
        <v>51</v>
      </c>
      <c r="U198" s="19">
        <v>2</v>
      </c>
      <c r="V198" s="19"/>
      <c r="W198" s="19"/>
      <c r="X198" s="19"/>
      <c r="Y198" s="19"/>
      <c r="Z198" s="19" t="s">
        <v>1699</v>
      </c>
      <c r="AA198" s="19" t="s">
        <v>42</v>
      </c>
      <c r="AB198" s="19" t="s">
        <v>50</v>
      </c>
      <c r="AC198" s="19" t="s">
        <v>70</v>
      </c>
      <c r="AD198" s="19">
        <v>1.5</v>
      </c>
      <c r="AE198" s="19"/>
      <c r="AF198" s="19"/>
      <c r="AG198" s="19"/>
      <c r="AH198" s="19"/>
      <c r="AI198" s="19"/>
      <c r="AJ198" s="19"/>
      <c r="AK198" s="19"/>
      <c r="AL198" s="19"/>
      <c r="AM198" s="19"/>
      <c r="AN198" s="19"/>
      <c r="AO198" s="19" t="s">
        <v>727</v>
      </c>
      <c r="AP198" s="19" t="s">
        <v>98</v>
      </c>
      <c r="AQ198" s="19" t="s">
        <v>107</v>
      </c>
      <c r="AR198" s="19" t="s">
        <v>225</v>
      </c>
      <c r="AS198" s="19">
        <v>4</v>
      </c>
      <c r="AT198" s="19"/>
      <c r="AU198" s="19"/>
      <c r="AV198" s="19"/>
      <c r="AW198" s="19"/>
      <c r="AX198" s="19"/>
      <c r="AY198" s="19"/>
      <c r="AZ198" s="19"/>
      <c r="BA198" s="19"/>
      <c r="BB198" s="19"/>
      <c r="BC198" s="19" t="s">
        <v>1700</v>
      </c>
      <c r="BD198" s="19" t="s">
        <v>76</v>
      </c>
      <c r="BE198" s="19" t="s">
        <v>77</v>
      </c>
      <c r="BF198" s="19" t="s">
        <v>78</v>
      </c>
      <c r="BG198" s="19"/>
      <c r="BH198" s="19"/>
    </row>
    <row r="199" ht="30" customHeight="1" spans="1:63">
      <c r="A199" s="18" t="s">
        <v>1701</v>
      </c>
      <c r="B199" s="19" t="s">
        <v>454</v>
      </c>
      <c r="C199" s="19" t="s">
        <v>125</v>
      </c>
      <c r="D199" s="19" t="s">
        <v>342</v>
      </c>
      <c r="E199" s="19">
        <v>3.7</v>
      </c>
      <c r="F199" s="19"/>
      <c r="G199" s="19"/>
      <c r="H199" s="61" t="s">
        <v>47</v>
      </c>
      <c r="I199" s="61">
        <v>4</v>
      </c>
      <c r="J199" s="19" t="s">
        <v>178</v>
      </c>
      <c r="K199" s="19">
        <v>5</v>
      </c>
      <c r="M199" s="19"/>
      <c r="N199" s="19"/>
      <c r="O199" s="19"/>
      <c r="P199" s="19"/>
      <c r="Q199" s="19"/>
      <c r="R199" s="19"/>
      <c r="S199" s="19"/>
      <c r="T199" s="19"/>
      <c r="U199" s="19"/>
      <c r="V199" s="19"/>
      <c r="W199" s="19"/>
      <c r="X199" s="19"/>
      <c r="Y199" s="19"/>
      <c r="Z199" s="19" t="s">
        <v>1702</v>
      </c>
      <c r="AA199" s="19" t="s">
        <v>68</v>
      </c>
      <c r="AB199" s="19" t="s">
        <v>50</v>
      </c>
      <c r="AC199" s="19" t="s">
        <v>51</v>
      </c>
      <c r="AD199" s="19">
        <v>1</v>
      </c>
      <c r="AE199" s="19"/>
      <c r="AF199" s="19"/>
      <c r="AG199" s="19"/>
      <c r="AH199" s="19"/>
      <c r="AI199" s="19"/>
      <c r="AJ199" s="19"/>
      <c r="AK199" s="19"/>
      <c r="AL199" s="19"/>
      <c r="AM199" s="19"/>
      <c r="AN199" s="19"/>
      <c r="AO199" s="19"/>
      <c r="AP199" s="19"/>
      <c r="AQ199" s="19"/>
      <c r="AR199" s="19"/>
      <c r="AS199" s="19"/>
      <c r="AT199" s="19" t="s">
        <v>344</v>
      </c>
      <c r="AU199" s="19" t="s">
        <v>135</v>
      </c>
      <c r="AV199" s="19" t="s">
        <v>133</v>
      </c>
      <c r="AW199" s="19"/>
      <c r="AX199" s="19">
        <v>1</v>
      </c>
      <c r="AY199" s="19" t="s">
        <v>1703</v>
      </c>
      <c r="AZ199" s="19" t="s">
        <v>135</v>
      </c>
      <c r="BA199" s="19" t="s">
        <v>107</v>
      </c>
      <c r="BB199" s="19">
        <v>1</v>
      </c>
      <c r="BC199" s="19" t="s">
        <v>1704</v>
      </c>
      <c r="BD199" s="19" t="s">
        <v>1469</v>
      </c>
      <c r="BE199" s="10" t="s">
        <v>1705</v>
      </c>
      <c r="BF199" s="19"/>
      <c r="BG199" s="19">
        <v>1</v>
      </c>
      <c r="BH199" s="19">
        <f>IF(G199+IF(SUM(I199,K199)&gt;10,10,SUM(I199,K199))+IF(O199&gt;10,10,O199)+IF(IF(SUM(U199,Y199,AD199)&gt;15,15,SUM(U199,Y199,AD199))+IF(AJ199&gt;10,10,AJ199)+IF(AN199&gt;5,5,AN199)&gt;30,30,IF(SUM(U199,Y199,AD199)&gt;15,15,SUM(U199,Y199,AD199))+IF(AJ199&gt;10,10,AJ199)+IF(AN199&gt;5,5,AN199))+IF(SUM(AS199,AX199,BB199,BG199)&gt;30,30,SUM(AS199,AX199,BB199,BG199))&gt;0,G199+IF(SUM(I199,K199)&gt;10,10,SUM(I199,K199))+IF(O199&gt;10,10,O199)+IF(IF(SUM(U199,Y199,AD199)&gt;15,15,SUM(U199,Y199,AD199))+IF(AJ199&gt;10,10,AJ199)+IF(AN199&gt;5,5,AN199)&gt;30,30,IF(SUM(U199,Y199,AD199)&gt;15,15,SUM(U199,Y199,AD199))+IF(AJ199&gt;10,10,AJ199)+IF(AN199&gt;5,5,AN199))+IF(SUM(AS199,AX199,BB199,BG199)&gt;30,30,SUM(AS199,AX199,BB199,BG199)),"")</f>
        <v>13</v>
      </c>
      <c r="BI199" s="54"/>
      <c r="BJ199" s="54"/>
      <c r="BK199" s="54"/>
    </row>
    <row r="200" s="3" customFormat="1" ht="30" customHeight="1" spans="1:63">
      <c r="A200" s="22" t="s">
        <v>1706</v>
      </c>
      <c r="B200" s="23" t="s">
        <v>459</v>
      </c>
      <c r="C200" s="23" t="s">
        <v>125</v>
      </c>
      <c r="D200" s="23" t="s">
        <v>342</v>
      </c>
      <c r="E200" s="23">
        <v>3.6</v>
      </c>
      <c r="F200" s="23"/>
      <c r="G200" s="23"/>
      <c r="H200" s="23"/>
      <c r="I200" s="23">
        <v>0</v>
      </c>
      <c r="J200" s="23"/>
      <c r="K200" s="23">
        <v>0</v>
      </c>
      <c r="L200" s="23"/>
      <c r="M200" s="23"/>
      <c r="N200" s="23"/>
      <c r="O200" s="23"/>
      <c r="P200" s="23"/>
      <c r="Q200" s="23"/>
      <c r="R200" s="23"/>
      <c r="S200" s="23"/>
      <c r="T200" s="23"/>
      <c r="U200" s="23"/>
      <c r="V200" s="23"/>
      <c r="W200" s="23"/>
      <c r="X200" s="23"/>
      <c r="Y200" s="23"/>
      <c r="Z200" s="23" t="s">
        <v>1707</v>
      </c>
      <c r="AA200" s="23" t="s">
        <v>68</v>
      </c>
      <c r="AB200" s="23" t="s">
        <v>50</v>
      </c>
      <c r="AC200" s="23" t="s">
        <v>51</v>
      </c>
      <c r="AD200" s="23">
        <v>1</v>
      </c>
      <c r="AE200" s="23" t="s">
        <v>1708</v>
      </c>
      <c r="AF200" s="23" t="s">
        <v>1709</v>
      </c>
      <c r="AG200" s="4" t="s">
        <v>1710</v>
      </c>
      <c r="AH200" s="23" t="s">
        <v>131</v>
      </c>
      <c r="AI200" s="23" t="s">
        <v>213</v>
      </c>
      <c r="AJ200" s="23">
        <v>2.5</v>
      </c>
      <c r="AK200" s="23"/>
      <c r="AL200" s="23"/>
      <c r="AM200" s="23"/>
      <c r="AN200" s="23"/>
      <c r="AO200" s="23"/>
      <c r="AP200" s="23"/>
      <c r="AQ200" s="23"/>
      <c r="AR200" s="23"/>
      <c r="AS200" s="23"/>
      <c r="AT200" s="23" t="s">
        <v>1711</v>
      </c>
      <c r="AU200" s="23" t="s">
        <v>135</v>
      </c>
      <c r="AV200" s="23" t="s">
        <v>107</v>
      </c>
      <c r="AW200" s="23"/>
      <c r="AX200" s="23">
        <v>6</v>
      </c>
      <c r="AY200" s="23"/>
      <c r="AZ200" s="23"/>
      <c r="BA200" s="23"/>
      <c r="BB200" s="23"/>
      <c r="BC200" s="23"/>
      <c r="BD200" s="23"/>
      <c r="BE200" s="23"/>
      <c r="BF200" s="23"/>
      <c r="BG200" s="23"/>
      <c r="BH200" s="23">
        <f>IF(G200+IF(SUM(I200,K200)&gt;10,10,SUM(I200,K200))+IF(O200&gt;10,10,O200)+IF(IF(SUM(U200,Y200,AD200)&gt;15,15,SUM(U200,Y200,AD200))+IF(AJ200&gt;10,10,AJ200)+IF(AN200&gt;5,5,AN200)&gt;30,30,IF(SUM(U200,Y200,AD200)&gt;15,15,SUM(U200,Y200,AD200))+IF(AJ200&gt;10,10,AJ200)+IF(AN200&gt;5,5,AN200))+IF(SUM(AS200,AX200,BB200,BG200)&gt;30,30,SUM(AS200,AX200,BB200,BG200))&gt;0,G200+IF(SUM(I200,K200)&gt;10,10,SUM(I200,K200))+IF(O200&gt;10,10,O200)+IF(IF(SUM(U200,Y200,AD200)&gt;15,15,SUM(U200,Y200,AD200))+IF(AJ200&gt;10,10,AJ200)+IF(AN200&gt;5,5,AN200)&gt;30,30,IF(SUM(U200,Y200,AD200)&gt;15,15,SUM(U200,Y200,AD200))+IF(AJ200&gt;10,10,AJ200)+IF(AN200&gt;5,5,AN200))+IF(SUM(AS200,AX200,BB200,BG200)&gt;30,30,SUM(AS200,AX200,BB200,BG200)),"")</f>
        <v>9.5</v>
      </c>
      <c r="BI200" s="85"/>
      <c r="BJ200" s="85"/>
      <c r="BK200" s="54"/>
    </row>
    <row r="201" s="8" customFormat="1" ht="30" customHeight="1" spans="1:63">
      <c r="A201" s="89" t="s">
        <v>1712</v>
      </c>
      <c r="B201" s="57" t="s">
        <v>395</v>
      </c>
      <c r="C201" s="57" t="s">
        <v>125</v>
      </c>
      <c r="D201" s="57" t="s">
        <v>126</v>
      </c>
      <c r="E201" s="57">
        <v>3.5</v>
      </c>
      <c r="F201" s="57"/>
      <c r="G201" s="57"/>
      <c r="H201" s="57" t="s">
        <v>47</v>
      </c>
      <c r="I201" s="57">
        <v>4</v>
      </c>
      <c r="J201" s="57" t="s">
        <v>104</v>
      </c>
      <c r="K201" s="57">
        <v>20</v>
      </c>
      <c r="L201" s="57"/>
      <c r="M201" s="57"/>
      <c r="N201" s="57"/>
      <c r="O201" s="57"/>
      <c r="P201" s="57"/>
      <c r="Q201" s="57"/>
      <c r="R201" s="57"/>
      <c r="S201" s="57"/>
      <c r="T201" s="57"/>
      <c r="U201" s="57"/>
      <c r="V201" s="57"/>
      <c r="W201" s="57"/>
      <c r="X201" s="57"/>
      <c r="Y201" s="57"/>
      <c r="Z201" s="57" t="s">
        <v>1713</v>
      </c>
      <c r="AA201" s="57" t="s">
        <v>68</v>
      </c>
      <c r="AB201" s="57" t="s">
        <v>50</v>
      </c>
      <c r="AC201" s="57" t="s">
        <v>70</v>
      </c>
      <c r="AD201" s="57">
        <v>3</v>
      </c>
      <c r="AE201" s="57"/>
      <c r="AF201" s="57"/>
      <c r="AG201" s="57"/>
      <c r="AH201" s="57"/>
      <c r="AI201" s="57"/>
      <c r="AJ201" s="57"/>
      <c r="AK201" s="57"/>
      <c r="AL201" s="57"/>
      <c r="AM201" s="57"/>
      <c r="AN201" s="57"/>
      <c r="AO201" s="57"/>
      <c r="AP201" s="57"/>
      <c r="AQ201" s="57"/>
      <c r="AR201" s="57"/>
      <c r="AS201" s="57"/>
      <c r="AT201" s="57"/>
      <c r="AU201" s="57"/>
      <c r="AV201" s="57"/>
      <c r="AW201" s="57"/>
      <c r="AX201" s="57"/>
      <c r="AY201" s="57" t="s">
        <v>1480</v>
      </c>
      <c r="AZ201" s="57" t="s">
        <v>135</v>
      </c>
      <c r="BA201" s="57" t="s">
        <v>133</v>
      </c>
      <c r="BB201" s="57">
        <v>0.25</v>
      </c>
      <c r="BC201" s="57"/>
      <c r="BD201" s="57"/>
      <c r="BE201" s="57"/>
      <c r="BF201" s="57"/>
      <c r="BG201" s="57"/>
      <c r="BH201" s="57">
        <f>IF(G201+IF(SUM(I201,K201)&gt;10,10,SUM(I201,K201))+IF(O201&gt;10,10,O201)+IF(IF(SUM(U201,Y201,AD201)&gt;15,15,SUM(U201,Y201,AD201))+IF(AJ201&gt;10,10,AJ201)+IF(AN201&gt;5,5,AN201)&gt;30,30,IF(SUM(U201,Y201,AD201)&gt;15,15,SUM(U201,Y201,AD201))+IF(AJ201&gt;10,10,AJ201)+IF(AN201&gt;5,5,AN201))+IF(SUM(AS201,AX201,BB201,BG201)&gt;30,30,SUM(AS201,AX201,BB201,BG201))&gt;0,G201+IF(SUM(I201,K201)&gt;10,10,SUM(I201,K201))+IF(O201&gt;10,10,O201)+IF(IF(SUM(U201,Y201,AD201)&gt;15,15,SUM(U201,Y201,AD201))+IF(AJ201&gt;10,10,AJ201)+IF(AN201&gt;5,5,AN201)&gt;30,30,IF(SUM(U201,Y201,AD201)&gt;15,15,SUM(U201,Y201,AD201))+IF(AJ201&gt;10,10,AJ201)+IF(AN201&gt;5,5,AN201))+IF(SUM(AS201,AX201,BB201,BG201)&gt;30,30,SUM(AS201,AX201,BB201,BG201)),"")</f>
        <v>13.25</v>
      </c>
      <c r="BI201" s="96" t="s">
        <v>1714</v>
      </c>
      <c r="BJ201" s="96"/>
      <c r="BK201" s="96"/>
    </row>
    <row r="202" ht="30" customHeight="1" spans="1:55">
      <c r="A202" s="90"/>
      <c r="BC202" s="10">
        <v>0</v>
      </c>
    </row>
    <row r="203" customHeight="1" spans="1:2">
      <c r="A203" s="1" t="s">
        <v>1715</v>
      </c>
      <c r="B203" s="91" t="s">
        <v>1716</v>
      </c>
    </row>
    <row r="204" customHeight="1" spans="2:2">
      <c r="B204" s="91" t="s">
        <v>1717</v>
      </c>
    </row>
    <row r="205" customHeight="1" spans="2:2">
      <c r="B205" s="91" t="s">
        <v>1718</v>
      </c>
    </row>
    <row r="206" customHeight="1" spans="2:2">
      <c r="B206" s="91" t="s">
        <v>1719</v>
      </c>
    </row>
    <row r="207" s="9" customFormat="1" customHeight="1" spans="1:2">
      <c r="A207" s="92" t="s">
        <v>1720</v>
      </c>
      <c r="B207" s="93" t="s">
        <v>1721</v>
      </c>
    </row>
  </sheetData>
  <autoFilter ref="A2:XFC207">
    <filterColumn colId="2">
      <filters>
        <filter val="药学"/>
        <filter val="中药学"/>
        <filter val="生物制药"/>
      </filters>
    </filterColumn>
    <extLst/>
  </autoFilter>
  <mergeCells count="31">
    <mergeCell ref="F1:G1"/>
    <mergeCell ref="H1:K1"/>
    <mergeCell ref="L1:O1"/>
    <mergeCell ref="P1:AN1"/>
    <mergeCell ref="AO1:BG1"/>
    <mergeCell ref="P2:U2"/>
    <mergeCell ref="V2:Y2"/>
    <mergeCell ref="Z2:AD2"/>
    <mergeCell ref="AE2:AJ2"/>
    <mergeCell ref="AK2:AN2"/>
    <mergeCell ref="AO2:AS2"/>
    <mergeCell ref="AT2:AX2"/>
    <mergeCell ref="AY2:BB2"/>
    <mergeCell ref="BC2:BG2"/>
    <mergeCell ref="P173:AN173"/>
    <mergeCell ref="A1:A3"/>
    <mergeCell ref="B1:B3"/>
    <mergeCell ref="C1:C3"/>
    <mergeCell ref="D1:D3"/>
    <mergeCell ref="E1:E3"/>
    <mergeCell ref="F2:F3"/>
    <mergeCell ref="G2:G3"/>
    <mergeCell ref="H2:H3"/>
    <mergeCell ref="I2:I3"/>
    <mergeCell ref="J2:J3"/>
    <mergeCell ref="K2:K3"/>
    <mergeCell ref="L2:L3"/>
    <mergeCell ref="M2:M3"/>
    <mergeCell ref="N2:N3"/>
    <mergeCell ref="O2:O3"/>
    <mergeCell ref="BH1:BH3"/>
  </mergeCells>
  <dataValidations count="49">
    <dataValidation type="list" allowBlank="1" showInputMessage="1" showErrorMessage="1" sqref="AC8 AC19 AC34 S40 W40 AC43 AC59 AC61 AC63 AC82 AC106 AC117 AC144 AC149 AC164 AC184 AC193 S4:S38 S42:S140 S142:S172 S174:S202 W4:W38 W42:W172 W174:W202">
      <formula1>"结题,中期检查"</formula1>
    </dataValidation>
    <dataValidation type="list" allowBlank="1" showInputMessage="1" showErrorMessage="1" sqref="J30 J43 J86 J107" errorStyle="warning">
      <formula1>"国家级,省级,校级、市级,学部级"</formula1>
    </dataValidation>
    <dataValidation type="list" allowBlank="1" showInputMessage="1" showErrorMessage="1" sqref="AZ30 AU43 AU107 AZ117" errorStyle="warning">
      <formula1>"国家级,省级,校级(含学部)"</formula1>
    </dataValidation>
    <dataValidation type="list" allowBlank="1" showInputMessage="1" showErrorMessage="1" sqref="BA30 AQ43 AV43 AV107 AQ117 BA117" errorStyle="warning">
      <formula1>"特等奖,一等奖,二等奖,三等奖"</formula1>
    </dataValidation>
    <dataValidation type="list" allowBlank="1" showInputMessage="1" showErrorMessage="1" sqref="BD30 BD107" errorStyle="warning">
      <formula1>"国家级,省级,校级(仅限体育、舞蹈、音乐等大型校级赛事)"</formula1>
    </dataValidation>
    <dataValidation type="list" allowBlank="1" showInputMessage="1" showErrorMessage="1" sqref="BE30 BE107" errorStyle="warning">
      <formula1>"第一名,第二名,第三名"</formula1>
    </dataValidation>
    <dataValidation type="list" allowBlank="1" showInputMessage="1" showErrorMessage="1" sqref="BF30 AW86 AW107 BF107" errorStyle="warning">
      <formula1>"正式成员,侯补成员"</formula1>
    </dataValidation>
    <dataValidation type="list" allowBlank="1" showInputMessage="1" showErrorMessage="1" sqref="AB31 R40 AA40 AA172 R4:R38 R42:R140 R142:R172 R174:R202 AA4:AA12 AA14:AA25 AA27:AA38 AA42:AA47 AA50:AA53 AA55:AA74 AA76:AA98 AA100:AA108 AA110:AA117 AA119:AA129 AA131:AA144 AA146:AA155 AA158:AA160 AA162:AA168 AA174:AA193 AA196:AA202">
      <formula1>"主持人,成员"</formula1>
    </dataValidation>
    <dataValidation type="list" allowBlank="1" showInputMessage="1" showErrorMessage="1" sqref="F40 F4:F14 F16:F38 F42:F202">
      <formula1>"≥2年"</formula1>
    </dataValidation>
    <dataValidation type="list" allowBlank="1" showInputMessage="1" showErrorMessage="1" sqref="J40 J42 J87 J153 J6:J12 J14:J15 J17:J29 J31:J38 J44:J47 J49:J50 J52:J54 J56:J85 J89:J97 J99:J105 J108:J143 J146:J147 J149:J151 J155:J156 J161:J174 J176:J202">
      <formula1>"国家级,省级,校级、市级,学部级"</formula1>
    </dataValidation>
    <dataValidation type="list" allowBlank="1" showInputMessage="1" showErrorMessage="1" sqref="N40 N4:N38 N42:N202">
      <formula1>"3个月以上,1-3个月,1个月以内"</formula1>
    </dataValidation>
    <dataValidation type="list" allowBlank="1" showInputMessage="1" showErrorMessage="1" sqref="Q40 AP40 AP42 AP113 AP131 AP158 AP160 Q4:Q38 Q42:Q140 Q142:Q172 Q174:Q202 AP7:AP12 AP14:AP20 AP22:AP25 AP27:AP38 AP44:AP47 AP50:AP53 AP55:AP58 AP60:AP66 AP68:AP74 AP76:AP84 AP87:AP93 AP95:AP99 AP101:AP108 AP110:AP111 AP115:AP116 AP118:AP119 AP121:AP129 AP134:AP135 AP137:AP138 AP140:AP147 AP149:AP150 AP152:AP153 AP155:AP156 AP162:AP171 AP173:AP177 AP179:AP193 AP196:AP202">
      <formula1>"国家级,省级,校级"</formula1>
    </dataValidation>
    <dataValidation type="list" allowBlank="1" showInputMessage="1" showErrorMessage="1" sqref="T40 X40 AC42 AC60 AC62 AC170 AC172 T4:T38 T42:T140 T142:T172 T174:T202 X4:X38 X42:X172 X174:X202 AC4:AC7 AC9:AC12 AC14:AC18 AC20:AC25 AC27:AC33 AC35:AC38 AC44:AC47 AC50:AC53 AC55:AC58 AC64:AC74 AC76:AC81 AC83:AC98 AC100:AC105 AC107:AC108 AC110:AC116 AC119:AC129 AC131:AC143 AC146:AC148 AC150:AC155 AC158:AC160 AC162:AC163 AC165:AC167 AC174:AC183 AC185:AC192 AC196:AC202">
      <formula1>"优秀,合格"</formula1>
    </dataValidation>
    <dataValidation type="list" allowBlank="1" showInputMessage="1" showErrorMessage="1" sqref="AB40 AB170 AB172 AB4:AB12 AB14:AB25 AB27:AB30 AB32:AB38 AB42:AB47 AB50:AB74 AB76:AB98 AB100:AB108 AB110:AB117 AB119:AB129 AB131:AB144 AB146:AB155 AB158:AB160 AB162:AB168 AB174:AB193 AB196:AB202">
      <formula1>"结题"</formula1>
    </dataValidation>
    <dataValidation type="list" allowBlank="1" showInputMessage="1" showErrorMessage="1" sqref="AH40 AH42 AH50 AH87 AH155 AH157 AH4:AH38 AH44:AH47 AH52:AH66 AH68:AH84 AH89:AH98 AH101:AH105 AH107:AH116 AH118:AH126 AH128:AH131 AH134:AH135 AH137:AH140 AH142:AH144 AH146:AH153 AH159:AH167 AH170:AH172 AH174:AH183 AH185:AH202">
      <formula1>"SCI论文,核心期刊,省级 普通期刊"</formula1>
    </dataValidation>
    <dataValidation type="list" allowBlank="1" showInputMessage="1" showErrorMessage="1" sqref="AI40 AM40 AI42 AI50 AM50 AI87 AM87 AM113 AI140 AI157 AI4:AI38 AI44:AI47 AI52:AI66 AI68:AI84 AI89:AI98 AI101:AI105 AI107:AI116 AI118:AI126 AI128:AI131 AI134:AI135 AI137:AI138 AI142:AI144 AI146:AI147 AI149:AI155 AI160:AI167 AI169:AI172 AI174:AI183 AI185:AI202 AM4:AM12 AM14:AM38 AM42:AM48 AM52:AM62 AM64:AM84 AM89:AM93 AM95:AM111 AM115:AM116 AM118:AM131 AM133:AM147 AM149:AM172 AM174:AM202">
      <formula1>"排名第一,排名2-3位,排名4-5位"</formula1>
    </dataValidation>
    <dataValidation type="list" allowBlank="1" showInputMessage="1" showErrorMessage="1" sqref="AL40 AL50 AL87 AL113 AL4:AL12 AL14:AL38 AL42:AL48 AL52:AL62 AL64:AL84 AL89:AL93 AL95:AL111 AL115:AL116 AL118:AL131 AL133:AL172 AL174:AL202">
      <formula1>"实用专利,发明专利"</formula1>
    </dataValidation>
    <dataValidation type="list" allowBlank="1" showInputMessage="1" showErrorMessage="1" sqref="AQ40 AV40 BA40 AQ42 AV42 BA42 AQ113 BA113 AQ131 AQ158 AQ160 AV199 AQ7:AQ12 AQ14:AQ20 AQ22:AQ25 AQ27:AQ38 AQ44:AQ47 AQ50:AQ53 AQ55:AQ58 AQ60:AQ66 AQ68:AQ74 AQ76:AQ84 AQ87:AQ93 AQ95:AQ99 AQ101:AQ108 AQ110:AQ111 AQ115:AQ116 AQ118:AQ119 AQ121:AQ129 AQ134:AQ135 AQ137:AQ138 AQ140:AQ147 AQ149:AQ150 AQ152:AQ153 AQ155:AQ156 AQ162:AQ167 AQ169:AQ171 AQ173:AQ177 AQ179:AQ193 AQ196:AQ202 AV4:AV38 AV44:AV85 AV87:AV98 AV101:AV106 AV108:AV113 AV115:AV147 AV149:AV153 AV155:AV198 AV200:AV202 BA4:BA9 BA11:BA12 BA14:BA29 BA31:BA38 BA44:BA50 BA52:BA58 BA60:BA62 BA64:BA84 BA86:BA93 BA95:BA98 BA101:BA111 BA115:BA116 BA118:BA135 BA137:BA138 BA140:BA147 BA149:BA153 BA155:BA158 BA160:BA177 BA179:BA202">
      <formula1>"特等奖,一等奖,二等奖,三等奖"</formula1>
    </dataValidation>
    <dataValidation type="list" allowBlank="1" showInputMessage="1" showErrorMessage="1" sqref="AR40 AR42 AR113 AR131 AR158 AR160 AR7:AR12 AR14:AR20 AR22:AR25 AR27:AR38 AR44:AR47 AR51:AR58 AR60:AR66 AR68:AR74 AR76:AR84 AR87:AR93 AR95:AR99 AR101:AR108 AR110:AR111 AR115:AR116 AR118:AR119 AR121:AR129 AR134:AR135 AR137:AR138 AR140:AR147 AR149:AR150 AR152:AR153 AR155:AR156 AR162:AR171 AR173:AR177 AR179:AR193 AR196:AR202">
      <formula1>"排名第一,排名2、3,其它成员"</formula1>
    </dataValidation>
    <dataValidation type="list" allowBlank="1" showInputMessage="1" showErrorMessage="1" sqref="AU40 AZ40 AU42 AZ42 AZ113 AU199 AU4:AU38 AU44:AU85 AU87:AU98 AU101:AU106 AU108:AU113 AU115:AU147 AU149:AU153 AU155:AU198 AU200:AU202 AZ4:AZ9 AZ11:AZ12 AZ14:AZ29 AZ31:AZ38 AZ44:AZ53 AZ55:AZ58 AZ60:AZ62 AZ64:AZ84 AZ86:AZ93 AZ95:AZ98 AZ101:AZ111 AZ115:AZ116 AZ118:AZ135 AZ137:AZ138 AZ140:AZ147 AZ149:AZ153 AZ155:AZ158 AZ160:AZ177 AZ179:AZ202">
      <formula1>"国家级,省级,校级(含学部)"</formula1>
    </dataValidation>
    <dataValidation type="list" allowBlank="1" showInputMessage="1" showErrorMessage="1" sqref="AW40 BF40 AW42 BF42 BA43 BF155 BF170 AW4:AW38 AW44:AW85 AW87:AW98 AW101:AW106 AW108:AW113 AW115:AW153 AW155:AW202 BF4:BF12 BF14:BF15 BF17:BF21 BF23:BF25 BF27:BF29 BF31:BF38 BF44:BF47 BF49:BF53 BF56:BF58 BF60:BF84 BF87:BF105 BF108:BF135 BF137:BF153 BF157:BF158 BF160:BF168 BF172:BF193 BF196:BF202">
      <formula1>"正式成员,侯补成员"</formula1>
    </dataValidation>
    <dataValidation type="list" allowBlank="1" showInputMessage="1" showErrorMessage="1" sqref="BD40 BD42 AY43 BD44 BD153 BD155 BD4:BD12 BD14:BD15 BD17:BD21 BD23:BD25 BD27:BD29 BD31:BD38 BD46:BD47 BD49:BD53 BD56:BD58 BD60:BD84 BD87:BD105 BD108:BD135 BD137:BD147 BD149:BD151 BD157:BD158 BD161:BD168 BD172:BD174 BD176:BD193 BD196:BD202">
      <formula1>"国家级,省级,校级(仅限体育、舞蹈、音乐等大型校级赛事)"</formula1>
    </dataValidation>
    <dataValidation type="list" allowBlank="1" showInputMessage="1" showErrorMessage="1" sqref="BE40 BE42 AZ43 BE44 BE87 BE155 BE4:BE12 BE14:BE15 BE17:BE21 BE23:BE25 BE27:BE29 BE31:BE38 BE46:BE47 BE49:BE53 BE56:BE58 BE60:BE84 BE89:BE93 BE95:BE105 BE108:BE132 BE134:BE135 BE137:BE147 BE149:BE151 BE157:BE158 BE161:BE168 BE172:BE177 BE179:BE193 BE196:BE202">
      <formula1>"第一名,第二名,第三名"</formula1>
    </dataValidation>
    <dataValidation type="list" allowBlank="1" showInputMessage="1" showErrorMessage="1" sqref="JD41 SZ41 ACV41 AMR41 AWN41 BGJ41 BQF41 CAB41 CJX41 CTT41 DDP41 DNL41 DXH41 EHD41 EQZ41 FAV41 FKR41 FUN41 GEJ41 GOF41 GYB41 HHX41 HRT41 IBP41 ILL41 IVH41 JFD41 JOZ41 JYV41 KIR41 KSN41 LCJ41 LMF41 LWB41 MFX41 MPT41 MZP41 NJL41 NTH41 ODD41 OMZ41 OWV41 PGR41 PQN41 QAJ41 QKF41 QUB41 RDX41 RNT41 RXP41 SHL41 SRH41 TBD41 TKZ41 TUV41 UER41 UON41 UYJ41 VIF41 VSB41 WBX41 WLT41 WVP41 H4:H30 H32:H38 H40:H105 H107:H158 H160:H198 H200:H202">
      <formula1>"平均每学年≥36h,平均每学年≥54h"</formula1>
    </dataValidation>
    <dataValidation type="list" allowBlank="1" showInputMessage="1" showErrorMessage="1" sqref="AH43 AH86 AH117" errorStyle="warning">
      <formula1>"SCI论文,核心期刊,省级 普通期刊"</formula1>
    </dataValidation>
    <dataValidation type="list" allowBlank="1" showInputMessage="1" showErrorMessage="1" sqref="AI43 AI86 AI117 AM117" errorStyle="warning">
      <formula1>"排名第一,排名2-3位,排名4-5位"</formula1>
    </dataValidation>
    <dataValidation type="list" allowBlank="1" showInputMessage="1" showErrorMessage="1" sqref="AP43 AP117" errorStyle="warning">
      <formula1>"国家级,省级,校级"</formula1>
    </dataValidation>
    <dataValidation type="list" allowBlank="1" showInputMessage="1" showErrorMessage="1" sqref="AR43 AR117" errorStyle="warning">
      <formula1>"排名第一,排名2、3,其它成员"</formula1>
    </dataValidation>
    <dataValidation type="list" allowBlank="1" showInputMessage="1" showErrorMessage="1" sqref="J55 J160">
      <formula1>"国家级,省级,校级、市级,学部级,1.校级、市级
2.校级、市级"</formula1>
    </dataValidation>
    <dataValidation type="list" allowBlank="1" showInputMessage="1" showErrorMessage="1" sqref="BD55">
      <formula1>"国家级,省级,校级(仅限体育、舞蹈、音乐等大型校级赛事),校级(仅限体育、舞蹈、音乐等大型校级赛事)、省级,1.校级(仅限体育、舞蹈、音乐等大型校级赛事)
2.省级"</formula1>
    </dataValidation>
    <dataValidation type="list" allowBlank="1" showInputMessage="1" showErrorMessage="1" sqref="BE55">
      <formula1>"第一名,第二名,第三名,第一名、第三名,1.第一名
2.第三名"</formula1>
    </dataValidation>
    <dataValidation type="list" allowBlank="1" showInputMessage="1" showErrorMessage="1" sqref="BF55">
      <formula1>"正式成员,侯补成员,正式成员、正式成员"</formula1>
    </dataValidation>
    <dataValidation type="list" allowBlank="1" showInputMessage="1" showErrorMessage="1" sqref="AL86 AL117" errorStyle="warning">
      <formula1>"实用专利,发明专利"</formula1>
    </dataValidation>
    <dataValidation allowBlank="1" showInputMessage="1" showErrorMessage="1" sqref="BC107" errorStyle="warning"/>
    <dataValidation type="list" allowBlank="1" showInputMessage="1" sqref="AH127 AH136">
      <formula1>"SCI论文,核心期刊,省级 普通期刊"</formula1>
    </dataValidation>
    <dataValidation type="list" allowBlank="1" showInputMessage="1" sqref="AI127 AI136">
      <formula1>"排名第一,排名2-3位,排名4-5位"</formula1>
    </dataValidation>
    <dataValidation allowBlank="1" showInputMessage="1" showErrorMessage="1" sqref="AH132 AH133:AI133 AP133:AR133 BE133 J148 AI148 AM148 AP148:AR148 AU148:AV148 AZ148:BA148 BD148:BE148 AA161:AC161 AP161:AR161 AC168 AH168:AI168 AQ168"/>
    <dataValidation showInputMessage="1" showErrorMessage="1" sqref="AP132"/>
    <dataValidation type="list" allowBlank="1" showInputMessage="1" sqref="AP136">
      <formula1>"国家级,省级,校级"</formula1>
    </dataValidation>
    <dataValidation type="list" allowBlank="1" showInputMessage="1" sqref="AQ136 BA136">
      <formula1>"特等奖,一等奖,二等奖,三等奖"</formula1>
    </dataValidation>
    <dataValidation type="list" allowBlank="1" showInputMessage="1" sqref="AR136">
      <formula1>"排名第一,排名2、3,其它成员"</formula1>
    </dataValidation>
    <dataValidation type="list" allowBlank="1" showInputMessage="1" sqref="AZ136">
      <formula1>"国家级,省级,校级(含学部)"</formula1>
    </dataValidation>
    <dataValidation allowBlank="1" showInputMessage="1" sqref="BB136"/>
    <dataValidation type="list" allowBlank="1" showInputMessage="1" sqref="BD136">
      <formula1>"国家级,省级,校级(仅限体育、舞蹈、音乐等大型校级赛事)"</formula1>
    </dataValidation>
    <dataValidation type="list" allowBlank="1" showInputMessage="1" sqref="BE136">
      <formula1>"第一名,第二名,第三名"</formula1>
    </dataValidation>
    <dataValidation type="list" allowBlank="1" showInputMessage="1" sqref="BF136">
      <formula1>"正式成员,侯补成员"</formula1>
    </dataValidation>
    <dataValidation type="list" allowBlank="1" showInputMessage="1" showErrorMessage="1" sqref="BE153">
      <formula1>"第一名,第二名,第三名，三等奖"</formula1>
    </dataValidation>
    <dataValidation type="list" allowBlank="1" showInputMessage="1" showErrorMessage="1" sqref="BD160">
      <formula1>"国家级,省级,校级(仅限体育、舞蹈、音乐等大型校级赛事),1.省级,1.省级
2.校级(仅限体育、舞蹈、音乐等大型校级赛事)"</formula1>
    </dataValidation>
    <dataValidation type="list" allowBlank="1" showInputMessage="1" showErrorMessage="1" sqref="BE160">
      <formula1>"第一名,第二名,第三名,1.第三名,1.第三名
2.第一名"</formula1>
    </dataValidation>
  </dataValidation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sudani</dc:creator>
  <cp:lastModifiedBy>wenhong</cp:lastModifiedBy>
  <dcterms:created xsi:type="dcterms:W3CDTF">2020-09-21T08:30:00Z</dcterms:created>
  <dcterms:modified xsi:type="dcterms:W3CDTF">2023-09-18T08:12:40Z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7C5AEF9AE8EC484C8E541A834B750715_13</vt:lpwstr>
  </property>
  <property fmtid="{D5CDD505-2E9C-101B-9397-08002B2CF9AE}" pid="3" name="KSOProductBuildVer">
    <vt:lpwstr>2052-12.1.0.15374</vt:lpwstr>
  </property>
</Properties>
</file>